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Y:\100総務課\財政係\13.令和7年度\A-4-01.財政一般\02.財政状況公表\01.ホームページ\新しいフォルダー\"/>
    </mc:Choice>
  </mc:AlternateContent>
  <bookViews>
    <workbookView xWindow="0" yWindow="0" windowWidth="15600" windowHeight="6855" activeTab="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BW34" i="10"/>
  <c r="BE34" i="10"/>
  <c r="AM34" i="10"/>
  <c r="U34" i="10"/>
  <c r="C34" i="10"/>
  <c r="CO34" i="10" l="1"/>
  <c r="CO35" i="10" s="1"/>
  <c r="BW35" i="10"/>
  <c r="BW36" i="10" s="1"/>
  <c r="BW37" i="10" s="1"/>
  <c r="BW38" i="10" s="1"/>
  <c r="BW39" i="10" s="1"/>
  <c r="BW40" i="10" s="1"/>
  <c r="BW41" i="10" s="1"/>
  <c r="BW42"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<sst xmlns="http://schemas.openxmlformats.org/spreadsheetml/2006/main" count="1121" uniqueCount="568">
  <si>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</si>
  <si>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</si>
  <si>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</si>
  <si>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</si>
  <si>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</si>
  <si>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</si>
  <si>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</si>
  <si>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</si>
  <si>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</si>
  <si>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</si>
  <si>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</si>
  <si>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</si>
  <si>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</si>
  <si>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</si>
  <si>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</si>
  <si>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</si>
  <si>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</si>
  <si>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</si>
  <si>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</si>
  <si>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</si>
  <si>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</si>
  <si>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</si>
  <si>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</si>
  <si>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</si>
  <si>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</si>
  <si>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</si>
  <si>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</si>
  <si>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</si>
  <si>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</si>
  <si>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</si>
  <si>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</si>
  <si>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</si>
  <si>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</si>
  <si>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</si>
  <si>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</si>
  <si>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</si>
  <si>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</si>
  <si>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</si>
  <si>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</si>
  <si>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</si>
  <si>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</si>
  <si>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</si>
  <si>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</si>
  <si>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</si>
  <si>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</si>
  <si>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</si>
  <si>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</si>
  <si>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</si>
  <si>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</si>
  <si>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</si>
  <si>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</si>
  <si>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</si>
  <si>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</si>
  <si>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</si>
  <si>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</si>
  <si>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</si>
  <si>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</si>
  <si>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</si>
  <si>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</si>
  <si>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</si>
  <si>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</si>
  <si>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</si>
  <si>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</si>
  <si>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</si>
  <si>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</si>
  <si>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</si>
  <si>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</si>
  <si>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</si>
  <si>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</si>
  <si>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</si>
  <si>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</si>
  <si>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</si>
  <si>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</si>
  <si>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</si>
  <si>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</si>
  <si>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</si>
  <si>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</si>
  <si>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</si>
  <si>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</si>
  <si>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</si>
  <si>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</si>
  <si>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Ⅲ－１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</si>
  <si>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</si>
  <si>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</si>
  <si>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</si>
  <si>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</si>
  <si>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</si>
  <si>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</si>
  <si>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</si>
  <si>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</si>
  <si>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</si>
  <si>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</si>
  <si>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</si>
  <si>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</si>
  <si>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石川町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</si>
  <si>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</si>
  <si>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</si>
  <si>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</si>
  <si>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</si>
  <si>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</si>
  <si>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</si>
  <si>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</si>
  <si>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</si>
  <si>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</si>
  <si>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</si>
  <si>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</si>
  <si>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</si>
  <si>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</si>
  <si>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</si>
  <si>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</si>
  <si>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</si>
  <si>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</si>
  <si>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</si>
  <si>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</si>
  <si>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</si>
  <si>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</si>
  <si>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</si>
  <si>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</si>
  <si>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</si>
  <si>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</si>
  <si>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</si>
  <si>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</si>
  <si>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</si>
  <si>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</si>
  <si>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</si>
  <si>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</si>
  <si>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</si>
  <si>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</si>
  <si>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</si>
  <si>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</si>
  <si>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</si>
  <si>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</si>
  <si>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</si>
  <si>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</si>
  <si>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</si>
  <si>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</si>
  <si>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</si>
  <si>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</si>
  <si>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</si>
  <si>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</si>
  <si>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</si>
  <si>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</si>
  <si>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</si>
  <si>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</si>
  <si>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</si>
  <si>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</si>
  <si>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</si>
  <si>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</si>
  <si>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</si>
  <si>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</si>
  <si>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</si>
  <si>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</si>
  <si>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</si>
  <si>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</si>
  <si>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</si>
  <si>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</si>
  <si>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</si>
  <si>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</si>
  <si>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</si>
  <si>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</si>
  <si>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</si>
  <si>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</si>
  <si>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</si>
  <si>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</si>
  <si>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</si>
  <si>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</si>
  <si>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</si>
  <si>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</si>
  <si>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</si>
  <si>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</si>
  <si>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</si>
  <si>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</si>
  <si>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</si>
  <si>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</si>
  <si>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</si>
  <si>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</si>
  <si>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</si>
  <si>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</si>
  <si>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</si>
  <si>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</si>
  <si>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</si>
  <si>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</si>
  <si>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</si>
  <si>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</si>
  <si>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</si>
  <si>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</si>
  <si>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</si>
  <si>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</si>
  <si>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</si>
  <si>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</si>
  <si>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</si>
  <si>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</si>
  <si>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</si>
  <si>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</si>
  <si>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</si>
  <si>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</si>
  <si>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</si>
  <si>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</si>
  <si>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</si>
  <si>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</si>
  <si>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</si>
  <si>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</si>
  <si>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</si>
  <si>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福島県石川町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</si>
  <si>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</si>
  <si>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</si>
  <si>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</si>
  <si>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</si>
  <si>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</si>
  <si>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</si>
  <si>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</si>
  <si>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</si>
  <si>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</si>
  <si>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</si>
  <si>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</si>
  <si>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</si>
  <si>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</si>
  <si>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</si>
  <si>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</si>
  <si>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</si>
  <si>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</si>
  <si>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</si>
  <si>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</si>
  <si>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</si>
  <si>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</si>
  <si>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</si>
  <si>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</si>
  <si>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</si>
  <si>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</si>
  <si>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</si>
  <si>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</si>
  <si>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</si>
  <si>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</si>
  <si>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</si>
  <si>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</si>
  <si>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</si>
  <si>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</si>
  <si>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</si>
  <si>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</si>
  <si>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</si>
  <si>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</si>
  <si>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</si>
  <si>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</si>
  <si>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</si>
  <si>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</si>
  <si>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</si>
  <si>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</si>
  <si>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</si>
  <si>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</si>
  <si>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</si>
  <si>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</si>
  <si>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</si>
  <si>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</si>
  <si>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</si>
  <si>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</si>
  <si>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</si>
  <si>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</si>
  <si>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</si>
  <si>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</si>
  <si>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</si>
  <si>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</si>
  <si>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</si>
  <si>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</si>
  <si>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</si>
  <si>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</si>
  <si>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</si>
  <si>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</si>
  <si>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</si>
  <si>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</si>
  <si>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</si>
  <si>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</si>
  <si>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</si>
  <si>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</si>
  <si>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</si>
  <si>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</si>
  <si>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</si>
  <si>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</si>
  <si>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</si>
  <si>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</si>
  <si>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</si>
  <si>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</si>
  <si>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</si>
  <si>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</si>
  <si>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</si>
  <si>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</si>
  <si>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</si>
  <si>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</si>
  <si>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</si>
  <si>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</si>
  <si>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</si>
  <si>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</si>
  <si>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</si>
  <si>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</si>
  <si>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</si>
  <si>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</si>
  <si>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</si>
  <si>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</si>
  <si>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</si>
  <si>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</si>
  <si>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</si>
  <si>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</si>
  <si>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</si>
  <si>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</si>
  <si>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</si>
  <si>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</si>
  <si>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</si>
  <si>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</si>
  <si>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</si>
  <si>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</si>
  <si>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</si>
  <si>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</si>
  <si>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</si>
  <si>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</si>
  <si>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</si>
  <si>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</si>
  <si>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</si>
  <si>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</si>
  <si>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</si>
  <si>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</si>
  <si>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</si>
  <si>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</si>
  <si>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</si>
  <si>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</si>
  <si>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</si>
  <si>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</si>
  <si>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</si>
  <si>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</si>
  <si>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</si>
  <si>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</si>
  <si>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</si>
  <si>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</si>
  <si>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</si>
  <si>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</si>
  <si>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</si>
  <si>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</si>
  <si>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</si>
  <si>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</si>
  <si>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</si>
  <si>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</si>
  <si>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</si>
  <si>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</si>
  <si>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</si>
  <si>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</si>
  <si>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</si>
  <si>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</si>
  <si>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</si>
  <si>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</si>
  <si>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</si>
  <si>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</si>
  <si>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</si>
  <si>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</si>
  <si>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</si>
  <si>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</si>
  <si>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</si>
  <si>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福島県石川町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</si>
  <si>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</si>
  <si>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</si>
  <si>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</si>
  <si>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</si>
  <si>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</si>
  <si>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</si>
  <si>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</si>
  <si>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</si>
  <si>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</si>
  <si>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</si>
  <si>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</si>
  <si>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</si>
  <si>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</si>
  <si>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</si>
  <si>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</si>
  <si>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</si>
  <si>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</si>
  <si>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</si>
  <si>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</si>
  <si>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</si>
  <si>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土地開発事業特別会計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</si>
  <si>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</si>
  <si>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</si>
  <si>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</si>
  <si>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</si>
  <si>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</si>
  <si>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</si>
  <si>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</si>
  <si>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</si>
  <si>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</si>
  <si>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</si>
  <si>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</si>
  <si>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</si>
  <si>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</si>
  <si>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</si>
  <si>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</si>
  <si>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</si>
  <si>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</si>
  <si>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</si>
  <si>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宅地造成事業特別会計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</si>
  <si>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</si>
  <si>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</si>
  <si>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</si>
  <si>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</si>
  <si>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</si>
  <si>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</si>
  <si>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</si>
  <si>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</si>
  <si>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</si>
  <si>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</si>
  <si>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</si>
  <si>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</si>
  <si>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</si>
  <si>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</si>
  <si>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</si>
  <si>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</si>
  <si>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</si>
  <si>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</si>
  <si>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</si>
  <si>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</si>
  <si>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</si>
  <si>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</si>
  <si>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</si>
  <si>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</si>
  <si>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</si>
  <si>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</si>
  <si>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</si>
  <si>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</si>
  <si>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</si>
  <si>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</si>
  <si>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</si>
  <si>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</si>
  <si>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</si>
  <si>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</si>
  <si>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</si>
  <si>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</si>
  <si>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</si>
  <si>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</si>
  <si>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</si>
  <si>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</si>
  <si>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</si>
  <si>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</si>
  <si>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</si>
  <si>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</si>
  <si>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</si>
  <si>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</si>
  <si>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</si>
  <si>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</si>
  <si>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</si>
  <si>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</si>
  <si>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</si>
  <si>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</si>
  <si>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</si>
  <si>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</si>
  <si>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</si>
  <si>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</si>
  <si>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</si>
  <si>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</si>
  <si>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</si>
  <si>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</si>
  <si>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</si>
  <si>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</si>
  <si>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</si>
  <si>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</si>
  <si>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</si>
  <si>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</si>
  <si>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</si>
  <si>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</si>
  <si>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</si>
  <si>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</si>
  <si>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</si>
  <si>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</si>
  <si>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</si>
  <si>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</si>
  <si>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</si>
  <si>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</si>
  <si>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</si>
  <si>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</si>
  <si>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</si>
  <si>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</si>
  <si>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</si>
  <si>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</si>
  <si>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</si>
  <si>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</si>
  <si>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</si>
  <si>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</si>
  <si>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</si>
  <si>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</si>
  <si>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</si>
  <si>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</si>
  <si>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</si>
  <si>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</si>
  <si>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</si>
  <si>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</si>
  <si>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</si>
  <si>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</si>
  <si>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</si>
  <si>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</si>
  <si>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</si>
  <si>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</si>
  <si>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</si>
  <si>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</si>
  <si>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</si>
  <si>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</si>
  <si>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</si>
  <si>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</si>
  <si>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</si>
  <si>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</si>
  <si>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</si>
  <si>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</si>
  <si>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</si>
  <si>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</si>
  <si>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</si>
  <si>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</si>
  <si>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</si>
  <si>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</si>
  <si>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</si>
  <si>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</si>
  <si>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</si>
  <si>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</si>
  <si>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</si>
  <si>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</si>
  <si>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</si>
  <si>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</si>
  <si>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</si>
  <si>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</si>
  <si>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</si>
  <si>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</si>
  <si>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</si>
  <si>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</si>
  <si>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</si>
  <si>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</si>
  <si>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</si>
  <si>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</si>
  <si>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</si>
  <si>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</si>
  <si>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4.97</t>
  </si>
  <si>
    <t>▲ 2.61</t>
  </si>
  <si>
    <t>水道事業会計</t>
  </si>
  <si>
    <t>一般会計</t>
  </si>
  <si>
    <t>介護保険特別会計</t>
  </si>
  <si>
    <t>国民健康保険特別会計</t>
  </si>
  <si>
    <t>土地開発事業特別会計</t>
  </si>
  <si>
    <t>後期高齢者医療特別会計</t>
  </si>
  <si>
    <t>宅地造成事業特別会計</t>
  </si>
  <si>
    <t>その他会計（赤字）</t>
  </si>
  <si>
    <t>その他会計（黒字）</t>
  </si>
  <si>
    <t>R02</t>
    <phoneticPr fontId="5"/>
  </si>
  <si>
    <t>R03</t>
    <phoneticPr fontId="5"/>
  </si>
  <si>
    <t>R04</t>
    <phoneticPr fontId="5"/>
  </si>
  <si>
    <t>R05</t>
    <phoneticPr fontId="5"/>
  </si>
  <si>
    <t>R06</t>
    <phoneticPr fontId="5"/>
  </si>
  <si>
    <t>-</t>
    <phoneticPr fontId="2"/>
  </si>
  <si>
    <t>-</t>
    <phoneticPr fontId="2"/>
  </si>
  <si>
    <t>公共施設保全基金</t>
  </si>
  <si>
    <t>石川町地域福祉振興基金</t>
  </si>
  <si>
    <t>森林環境譲与税基金</t>
  </si>
  <si>
    <t>石川町文化振興基金</t>
    <rPh sb="2" eb="3">
      <t>マチ</t>
    </rPh>
    <rPh sb="3" eb="5">
      <t>ブンカ</t>
    </rPh>
    <rPh sb="5" eb="7">
      <t>シンコウ</t>
    </rPh>
    <rPh sb="7" eb="9">
      <t>キキン</t>
    </rPh>
    <phoneticPr fontId="5"/>
  </si>
  <si>
    <t>石川町ふるさとまちづくり応援基金</t>
    <phoneticPr fontId="2"/>
  </si>
  <si>
    <t>母畑レークサイドセンター運営協会</t>
    <phoneticPr fontId="2"/>
  </si>
  <si>
    <t>地域商社SAKURAIZE</t>
    <phoneticPr fontId="2"/>
  </si>
  <si>
    <t>-</t>
    <phoneticPr fontId="2"/>
  </si>
  <si>
    <t>須賀川地方広域消防組合　一般会計</t>
  </si>
  <si>
    <t>石川地方生活環境施設組合　一般会計</t>
    <rPh sb="13" eb="15">
      <t>イッパン</t>
    </rPh>
    <rPh sb="15" eb="17">
      <t>カイケイ</t>
    </rPh>
    <phoneticPr fontId="37"/>
  </si>
  <si>
    <t>福島県後期高齢者医療広域連合　一般会計</t>
  </si>
  <si>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37"/>
  </si>
  <si>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37"/>
  </si>
  <si>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37"/>
  </si>
  <si>
    <t>福島県市町村総合事務組合　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37"/>
  </si>
  <si>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37"/>
  </si>
  <si>
    <t>福島県後期高齢者医療広域連合　後期高齢者医療特別会計</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</si>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</sst>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calcChain" Target="calcChain.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sharedStrings" Target="sharedStrings.xml" />
  <Relationship Id="rId2" Type="http://schemas.openxmlformats.org/officeDocument/2006/relationships/worksheet" Target="worksheets/sheet2.xml" />
  <Relationship Id="rId16"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theme" Target="theme/theme1.xml" />
  <Relationship Id="rId10" Type="http://schemas.openxmlformats.org/officeDocument/2006/relationships/worksheet" Target="worksheets/sheet10.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94796</c:v>
                </c:pt>
                <c:pt idx="1">
                  <c:v>85942</c:v>
                </c:pt>
                <c:pt idx="2">
                  <c:v>95007</c:v>
                </c:pt>
                <c:pt idx="3">
                  <c:v>98176</c:v>
                </c:pt>
                <c:pt idx="4">
                  <c:v>119283</c:v>
                </c:pt>
              </c:numCache>
            </c:numRef>
          </c:val>
          <c:smooth val="0"/>
          <c:extLst>
            <c:ext xmlns:c16="http://schemas.microsoft.com/office/drawing/2014/chart" uri="{C3380CC4-5D6E-409C-BE32-E72D297353CC}">
              <c16:uniqueId val="{00000000-FE31-444D-AFF9-46C973E12A1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90321</c:v>
                </c:pt>
                <c:pt idx="1">
                  <c:v>53505</c:v>
                </c:pt>
                <c:pt idx="2">
                  <c:v>75109</c:v>
                </c:pt>
                <c:pt idx="3">
                  <c:v>126747</c:v>
                </c:pt>
                <c:pt idx="4">
                  <c:v>101047</c:v>
                </c:pt>
              </c:numCache>
            </c:numRef>
          </c:val>
          <c:smooth val="0"/>
          <c:extLst>
            <c:ext xmlns:c16="http://schemas.microsoft.com/office/drawing/2014/chart" uri="{C3380CC4-5D6E-409C-BE32-E72D297353CC}">
              <c16:uniqueId val="{00000001-FE31-444D-AFF9-46C973E12A1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4.93</c:v>
                </c:pt>
                <c:pt idx="1">
                  <c:v>11.67</c:v>
                </c:pt>
                <c:pt idx="2">
                  <c:v>10</c:v>
                </c:pt>
                <c:pt idx="3">
                  <c:v>8.1</c:v>
                </c:pt>
                <c:pt idx="4">
                  <c:v>4.83</c:v>
                </c:pt>
              </c:numCache>
            </c:numRef>
          </c:val>
          <c:extLst>
            <c:ext xmlns:c16="http://schemas.microsoft.com/office/drawing/2014/chart" uri="{C3380CC4-5D6E-409C-BE32-E72D297353CC}">
              <c16:uniqueId val="{00000000-F91D-4A6E-A57E-896E7B1F859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19.440000000000001</c:v>
                </c:pt>
                <c:pt idx="1">
                  <c:v>18.600000000000001</c:v>
                </c:pt>
                <c:pt idx="2">
                  <c:v>24.51</c:v>
                </c:pt>
                <c:pt idx="3">
                  <c:v>20.95</c:v>
                </c:pt>
                <c:pt idx="4">
                  <c:v>20.75</c:v>
                </c:pt>
              </c:numCache>
            </c:numRef>
          </c:val>
          <c:extLst>
            <c:ext xmlns:c16="http://schemas.microsoft.com/office/drawing/2014/chart" uri="{C3380CC4-5D6E-409C-BE32-E72D297353CC}">
              <c16:uniqueId val="{00000001-F91D-4A6E-A57E-896E7B1F859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2.5299999999999998</c:v>
                </c:pt>
                <c:pt idx="1">
                  <c:v>8.1300000000000008</c:v>
                </c:pt>
                <c:pt idx="2">
                  <c:v>3.09</c:v>
                </c:pt>
                <c:pt idx="3">
                  <c:v>-4.97</c:v>
                </c:pt>
                <c:pt idx="4">
                  <c:v>-2.61</c:v>
                </c:pt>
              </c:numCache>
            </c:numRef>
          </c:val>
          <c:smooth val="0"/>
          <c:extLst>
            <c:ext xmlns:c16="http://schemas.microsoft.com/office/drawing/2014/chart" uri="{C3380CC4-5D6E-409C-BE32-E72D297353CC}">
              <c16:uniqueId val="{00000002-F91D-4A6E-A57E-896E7B1F859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568-4A56-81DC-D96F676D675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568-4A56-81DC-D96F676D675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568-4A56-81DC-D96F676D675B}"/>
            </c:ext>
          </c:extLst>
        </c:ser>
        <c:ser>
          <c:idx val="3"/>
          <c:order val="3"/>
          <c:tx>
            <c:strRef>
              <c:f>データシート!$A$30</c:f>
              <c:strCache>
                <c:ptCount val="1"/>
                <c:pt idx="0">
                  <c:v>宅地造成事業特別会計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0.59</c:v>
                </c:pt>
                <c:pt idx="2">
                  <c:v>#N/A</c:v>
                </c:pt>
                <c:pt idx="3">
                  <c:v>0.53</c:v>
                </c:pt>
                <c:pt idx="4">
                  <c:v>#N/A</c:v>
                </c:pt>
                <c:pt idx="5">
                  <c:v>0.56999999999999995</c:v>
                </c:pt>
                <c:pt idx="6">
                  <c:v>#N/A</c:v>
                </c:pt>
                <c:pt idx="7">
                  <c:v>0.94</c:v>
                </c:pt>
                <c:pt idx="8">
                  <c:v>#N/A</c:v>
                </c:pt>
                <c:pt idx="9">
                  <c:v>0</c:v>
                </c:pt>
              </c:numCache>
            </c:numRef>
          </c:val>
          <c:extLst>
            <c:ext xmlns:c16="http://schemas.microsoft.com/office/drawing/2014/chart" uri="{C3380CC4-5D6E-409C-BE32-E72D297353CC}">
              <c16:uniqueId val="{00000003-8568-4A56-81DC-D96F676D675B}"/>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7.0000000000000007E-2</c:v>
                </c:pt>
                <c:pt idx="2">
                  <c:v>#N/A</c:v>
                </c:pt>
                <c:pt idx="3">
                  <c:v>0.08</c:v>
                </c:pt>
                <c:pt idx="4">
                  <c:v>#N/A</c:v>
                </c:pt>
                <c:pt idx="5">
                  <c:v>0.09</c:v>
                </c:pt>
                <c:pt idx="6">
                  <c:v>#N/A</c:v>
                </c:pt>
                <c:pt idx="7">
                  <c:v>0.12</c:v>
                </c:pt>
                <c:pt idx="8">
                  <c:v>#N/A</c:v>
                </c:pt>
                <c:pt idx="9">
                  <c:v>0.13</c:v>
                </c:pt>
              </c:numCache>
            </c:numRef>
          </c:val>
          <c:extLst>
            <c:ext xmlns:c16="http://schemas.microsoft.com/office/drawing/2014/chart" uri="{C3380CC4-5D6E-409C-BE32-E72D297353CC}">
              <c16:uniqueId val="{00000004-8568-4A56-81DC-D96F676D675B}"/>
            </c:ext>
          </c:extLst>
        </c:ser>
        <c:ser>
          <c:idx val="5"/>
          <c:order val="5"/>
          <c:tx>
            <c:strRef>
              <c:f>データシート!$A$32</c:f>
              <c:strCache>
                <c:ptCount val="1"/>
                <c:pt idx="0">
                  <c:v>土地開発事業特別会計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0.25</c:v>
                </c:pt>
                <c:pt idx="2">
                  <c:v>#N/A</c:v>
                </c:pt>
                <c:pt idx="3">
                  <c:v>0.24</c:v>
                </c:pt>
                <c:pt idx="4">
                  <c:v>#N/A</c:v>
                </c:pt>
                <c:pt idx="5">
                  <c:v>0.27</c:v>
                </c:pt>
                <c:pt idx="6">
                  <c:v>#N/A</c:v>
                </c:pt>
                <c:pt idx="7">
                  <c:v>0.28000000000000003</c:v>
                </c:pt>
                <c:pt idx="8">
                  <c:v>#N/A</c:v>
                </c:pt>
                <c:pt idx="9">
                  <c:v>0.28000000000000003</c:v>
                </c:pt>
              </c:numCache>
            </c:numRef>
          </c:val>
          <c:extLst>
            <c:ext xmlns:c16="http://schemas.microsoft.com/office/drawing/2014/chart" uri="{C3380CC4-5D6E-409C-BE32-E72D297353CC}">
              <c16:uniqueId val="{00000005-8568-4A56-81DC-D96F676D675B}"/>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1.37</c:v>
                </c:pt>
                <c:pt idx="2">
                  <c:v>#N/A</c:v>
                </c:pt>
                <c:pt idx="3">
                  <c:v>1.02</c:v>
                </c:pt>
                <c:pt idx="4">
                  <c:v>#N/A</c:v>
                </c:pt>
                <c:pt idx="5">
                  <c:v>0.8</c:v>
                </c:pt>
                <c:pt idx="6">
                  <c:v>#N/A</c:v>
                </c:pt>
                <c:pt idx="7">
                  <c:v>1.04</c:v>
                </c:pt>
                <c:pt idx="8">
                  <c:v>#N/A</c:v>
                </c:pt>
                <c:pt idx="9">
                  <c:v>0.81</c:v>
                </c:pt>
              </c:numCache>
            </c:numRef>
          </c:val>
          <c:extLst>
            <c:ext xmlns:c16="http://schemas.microsoft.com/office/drawing/2014/chart" uri="{C3380CC4-5D6E-409C-BE32-E72D297353CC}">
              <c16:uniqueId val="{00000006-8568-4A56-81DC-D96F676D675B}"/>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1.51</c:v>
                </c:pt>
                <c:pt idx="2">
                  <c:v>#N/A</c:v>
                </c:pt>
                <c:pt idx="3">
                  <c:v>1.27</c:v>
                </c:pt>
                <c:pt idx="4">
                  <c:v>#N/A</c:v>
                </c:pt>
                <c:pt idx="5">
                  <c:v>2.19</c:v>
                </c:pt>
                <c:pt idx="6">
                  <c:v>#N/A</c:v>
                </c:pt>
                <c:pt idx="7">
                  <c:v>1.32</c:v>
                </c:pt>
                <c:pt idx="8">
                  <c:v>#N/A</c:v>
                </c:pt>
                <c:pt idx="9">
                  <c:v>1.1000000000000001</c:v>
                </c:pt>
              </c:numCache>
            </c:numRef>
          </c:val>
          <c:extLst>
            <c:ext xmlns:c16="http://schemas.microsoft.com/office/drawing/2014/chart" uri="{C3380CC4-5D6E-409C-BE32-E72D297353CC}">
              <c16:uniqueId val="{00000007-8568-4A56-81DC-D96F676D675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4.67</c:v>
                </c:pt>
                <c:pt idx="2">
                  <c:v>#N/A</c:v>
                </c:pt>
                <c:pt idx="3">
                  <c:v>11.42</c:v>
                </c:pt>
                <c:pt idx="4">
                  <c:v>#N/A</c:v>
                </c:pt>
                <c:pt idx="5">
                  <c:v>9.7200000000000006</c:v>
                </c:pt>
                <c:pt idx="6">
                  <c:v>#N/A</c:v>
                </c:pt>
                <c:pt idx="7">
                  <c:v>7.81</c:v>
                </c:pt>
                <c:pt idx="8">
                  <c:v>#N/A</c:v>
                </c:pt>
                <c:pt idx="9">
                  <c:v>4.55</c:v>
                </c:pt>
              </c:numCache>
            </c:numRef>
          </c:val>
          <c:extLst>
            <c:ext xmlns:c16="http://schemas.microsoft.com/office/drawing/2014/chart" uri="{C3380CC4-5D6E-409C-BE32-E72D297353CC}">
              <c16:uniqueId val="{00000008-8568-4A56-81DC-D96F676D675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17.100000000000001</c:v>
                </c:pt>
                <c:pt idx="2">
                  <c:v>#N/A</c:v>
                </c:pt>
                <c:pt idx="3">
                  <c:v>15.96</c:v>
                </c:pt>
                <c:pt idx="4">
                  <c:v>#N/A</c:v>
                </c:pt>
                <c:pt idx="5">
                  <c:v>16.93</c:v>
                </c:pt>
                <c:pt idx="6">
                  <c:v>#N/A</c:v>
                </c:pt>
                <c:pt idx="7">
                  <c:v>18.600000000000001</c:v>
                </c:pt>
                <c:pt idx="8">
                  <c:v>#N/A</c:v>
                </c:pt>
                <c:pt idx="9">
                  <c:v>17.86</c:v>
                </c:pt>
              </c:numCache>
            </c:numRef>
          </c:val>
          <c:extLst>
            <c:ext xmlns:c16="http://schemas.microsoft.com/office/drawing/2014/chart" uri="{C3380CC4-5D6E-409C-BE32-E72D297353CC}">
              <c16:uniqueId val="{00000009-8568-4A56-81DC-D96F676D675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555</c:v>
                </c:pt>
                <c:pt idx="5">
                  <c:v>679</c:v>
                </c:pt>
                <c:pt idx="8">
                  <c:v>648</c:v>
                </c:pt>
                <c:pt idx="11">
                  <c:v>667</c:v>
                </c:pt>
                <c:pt idx="14">
                  <c:v>735</c:v>
                </c:pt>
              </c:numCache>
            </c:numRef>
          </c:val>
          <c:extLst>
            <c:ext xmlns:c16="http://schemas.microsoft.com/office/drawing/2014/chart" uri="{C3380CC4-5D6E-409C-BE32-E72D297353CC}">
              <c16:uniqueId val="{00000000-E976-4074-8B64-1EB71B06B89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976-4074-8B64-1EB71B06B89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9</c:v>
                </c:pt>
                <c:pt idx="3">
                  <c:v>7</c:v>
                </c:pt>
                <c:pt idx="6">
                  <c:v>7</c:v>
                </c:pt>
                <c:pt idx="9">
                  <c:v>7</c:v>
                </c:pt>
                <c:pt idx="12">
                  <c:v>0</c:v>
                </c:pt>
              </c:numCache>
            </c:numRef>
          </c:val>
          <c:extLst>
            <c:ext xmlns:c16="http://schemas.microsoft.com/office/drawing/2014/chart" uri="{C3380CC4-5D6E-409C-BE32-E72D297353CC}">
              <c16:uniqueId val="{00000002-E976-4074-8B64-1EB71B06B89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40</c:v>
                </c:pt>
                <c:pt idx="3">
                  <c:v>35</c:v>
                </c:pt>
                <c:pt idx="6">
                  <c:v>24</c:v>
                </c:pt>
                <c:pt idx="9">
                  <c:v>27</c:v>
                </c:pt>
                <c:pt idx="12">
                  <c:v>45</c:v>
                </c:pt>
              </c:numCache>
            </c:numRef>
          </c:val>
          <c:extLst>
            <c:ext xmlns:c16="http://schemas.microsoft.com/office/drawing/2014/chart" uri="{C3380CC4-5D6E-409C-BE32-E72D297353CC}">
              <c16:uniqueId val="{00000003-E976-4074-8B64-1EB71B06B89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98</c:v>
                </c:pt>
                <c:pt idx="3">
                  <c:v>100</c:v>
                </c:pt>
                <c:pt idx="6">
                  <c:v>101</c:v>
                </c:pt>
                <c:pt idx="9">
                  <c:v>101</c:v>
                </c:pt>
                <c:pt idx="12">
                  <c:v>101</c:v>
                </c:pt>
              </c:numCache>
            </c:numRef>
          </c:val>
          <c:extLst>
            <c:ext xmlns:c16="http://schemas.microsoft.com/office/drawing/2014/chart" uri="{C3380CC4-5D6E-409C-BE32-E72D297353CC}">
              <c16:uniqueId val="{00000004-E976-4074-8B64-1EB71B06B89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976-4074-8B64-1EB71B06B89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976-4074-8B64-1EB71B06B89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614</c:v>
                </c:pt>
                <c:pt idx="3">
                  <c:v>783</c:v>
                </c:pt>
                <c:pt idx="6">
                  <c:v>767</c:v>
                </c:pt>
                <c:pt idx="9">
                  <c:v>816</c:v>
                </c:pt>
                <c:pt idx="12">
                  <c:v>884</c:v>
                </c:pt>
              </c:numCache>
            </c:numRef>
          </c:val>
          <c:extLst>
            <c:ext xmlns:c16="http://schemas.microsoft.com/office/drawing/2014/chart" uri="{C3380CC4-5D6E-409C-BE32-E72D297353CC}">
              <c16:uniqueId val="{00000007-E976-4074-8B64-1EB71B06B89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206</c:v>
                </c:pt>
                <c:pt idx="2">
                  <c:v>#N/A</c:v>
                </c:pt>
                <c:pt idx="3">
                  <c:v>#N/A</c:v>
                </c:pt>
                <c:pt idx="4">
                  <c:v>246</c:v>
                </c:pt>
                <c:pt idx="5">
                  <c:v>#N/A</c:v>
                </c:pt>
                <c:pt idx="6">
                  <c:v>#N/A</c:v>
                </c:pt>
                <c:pt idx="7">
                  <c:v>251</c:v>
                </c:pt>
                <c:pt idx="8">
                  <c:v>#N/A</c:v>
                </c:pt>
                <c:pt idx="9">
                  <c:v>#N/A</c:v>
                </c:pt>
                <c:pt idx="10">
                  <c:v>284</c:v>
                </c:pt>
                <c:pt idx="11">
                  <c:v>#N/A</c:v>
                </c:pt>
                <c:pt idx="12">
                  <c:v>#N/A</c:v>
                </c:pt>
                <c:pt idx="13">
                  <c:v>295</c:v>
                </c:pt>
                <c:pt idx="14">
                  <c:v>#N/A</c:v>
                </c:pt>
              </c:numCache>
            </c:numRef>
          </c:val>
          <c:smooth val="0"/>
          <c:extLst>
            <c:ext xmlns:c16="http://schemas.microsoft.com/office/drawing/2014/chart" uri="{C3380CC4-5D6E-409C-BE32-E72D297353CC}">
              <c16:uniqueId val="{00000008-E976-4074-8B64-1EB71B06B89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6993</c:v>
                </c:pt>
                <c:pt idx="5">
                  <c:v>6797</c:v>
                </c:pt>
                <c:pt idx="8">
                  <c:v>6622</c:v>
                </c:pt>
                <c:pt idx="11">
                  <c:v>6764</c:v>
                </c:pt>
                <c:pt idx="14">
                  <c:v>6485</c:v>
                </c:pt>
              </c:numCache>
            </c:numRef>
          </c:val>
          <c:extLst>
            <c:ext xmlns:c16="http://schemas.microsoft.com/office/drawing/2014/chart" uri="{C3380CC4-5D6E-409C-BE32-E72D297353CC}">
              <c16:uniqueId val="{00000000-58A4-4CF4-9EA6-7598C727507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122</c:v>
                </c:pt>
                <c:pt idx="5">
                  <c:v>113</c:v>
                </c:pt>
                <c:pt idx="8">
                  <c:v>121</c:v>
                </c:pt>
                <c:pt idx="11">
                  <c:v>108</c:v>
                </c:pt>
                <c:pt idx="14">
                  <c:v>106</c:v>
                </c:pt>
              </c:numCache>
            </c:numRef>
          </c:val>
          <c:extLst>
            <c:ext xmlns:c16="http://schemas.microsoft.com/office/drawing/2014/chart" uri="{C3380CC4-5D6E-409C-BE32-E72D297353CC}">
              <c16:uniqueId val="{00000001-58A4-4CF4-9EA6-7598C727507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2037</c:v>
                </c:pt>
                <c:pt idx="5">
                  <c:v>2397</c:v>
                </c:pt>
                <c:pt idx="8">
                  <c:v>2903</c:v>
                </c:pt>
                <c:pt idx="11">
                  <c:v>2908</c:v>
                </c:pt>
                <c:pt idx="14">
                  <c:v>2981</c:v>
                </c:pt>
              </c:numCache>
            </c:numRef>
          </c:val>
          <c:extLst>
            <c:ext xmlns:c16="http://schemas.microsoft.com/office/drawing/2014/chart" uri="{C3380CC4-5D6E-409C-BE32-E72D297353CC}">
              <c16:uniqueId val="{00000002-58A4-4CF4-9EA6-7598C727507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8A4-4CF4-9EA6-7598C727507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8A4-4CF4-9EA6-7598C727507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8A4-4CF4-9EA6-7598C727507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1067</c:v>
                </c:pt>
                <c:pt idx="3">
                  <c:v>1122</c:v>
                </c:pt>
                <c:pt idx="6">
                  <c:v>989</c:v>
                </c:pt>
                <c:pt idx="9">
                  <c:v>924</c:v>
                </c:pt>
                <c:pt idx="12">
                  <c:v>1044</c:v>
                </c:pt>
              </c:numCache>
            </c:numRef>
          </c:val>
          <c:extLst>
            <c:ext xmlns:c16="http://schemas.microsoft.com/office/drawing/2014/chart" uri="{C3380CC4-5D6E-409C-BE32-E72D297353CC}">
              <c16:uniqueId val="{00000006-58A4-4CF4-9EA6-7598C727507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480</c:v>
                </c:pt>
                <c:pt idx="3">
                  <c:v>464</c:v>
                </c:pt>
                <c:pt idx="6">
                  <c:v>470</c:v>
                </c:pt>
                <c:pt idx="9">
                  <c:v>456</c:v>
                </c:pt>
                <c:pt idx="12">
                  <c:v>420</c:v>
                </c:pt>
              </c:numCache>
            </c:numRef>
          </c:val>
          <c:extLst>
            <c:ext xmlns:c16="http://schemas.microsoft.com/office/drawing/2014/chart" uri="{C3380CC4-5D6E-409C-BE32-E72D297353CC}">
              <c16:uniqueId val="{00000007-58A4-4CF4-9EA6-7598C727507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777</c:v>
                </c:pt>
                <c:pt idx="3">
                  <c:v>799</c:v>
                </c:pt>
                <c:pt idx="6">
                  <c:v>903</c:v>
                </c:pt>
                <c:pt idx="9">
                  <c:v>806</c:v>
                </c:pt>
                <c:pt idx="12">
                  <c:v>876</c:v>
                </c:pt>
              </c:numCache>
            </c:numRef>
          </c:val>
          <c:extLst>
            <c:ext xmlns:c16="http://schemas.microsoft.com/office/drawing/2014/chart" uri="{C3380CC4-5D6E-409C-BE32-E72D297353CC}">
              <c16:uniqueId val="{00000008-58A4-4CF4-9EA6-7598C727507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22</c:v>
                </c:pt>
                <c:pt idx="3">
                  <c:v>15</c:v>
                </c:pt>
                <c:pt idx="6">
                  <c:v>7</c:v>
                </c:pt>
                <c:pt idx="9">
                  <c:v>0</c:v>
                </c:pt>
                <c:pt idx="12">
                  <c:v>0</c:v>
                </c:pt>
              </c:numCache>
            </c:numRef>
          </c:val>
          <c:extLst>
            <c:ext xmlns:c16="http://schemas.microsoft.com/office/drawing/2014/chart" uri="{C3380CC4-5D6E-409C-BE32-E72D297353CC}">
              <c16:uniqueId val="{00000009-58A4-4CF4-9EA6-7598C727507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7904</c:v>
                </c:pt>
                <c:pt idx="3">
                  <c:v>7608</c:v>
                </c:pt>
                <c:pt idx="6">
                  <c:v>7535</c:v>
                </c:pt>
                <c:pt idx="9">
                  <c:v>7944</c:v>
                </c:pt>
                <c:pt idx="12">
                  <c:v>8196</c:v>
                </c:pt>
              </c:numCache>
            </c:numRef>
          </c:val>
          <c:extLst>
            <c:ext xmlns:c16="http://schemas.microsoft.com/office/drawing/2014/chart" uri="{C3380CC4-5D6E-409C-BE32-E72D297353CC}">
              <c16:uniqueId val="{0000000A-58A4-4CF4-9EA6-7598C727507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1098</c:v>
                </c:pt>
                <c:pt idx="2">
                  <c:v>#N/A</c:v>
                </c:pt>
                <c:pt idx="3">
                  <c:v>#N/A</c:v>
                </c:pt>
                <c:pt idx="4">
                  <c:v>700</c:v>
                </c:pt>
                <c:pt idx="5">
                  <c:v>#N/A</c:v>
                </c:pt>
                <c:pt idx="6">
                  <c:v>#N/A</c:v>
                </c:pt>
                <c:pt idx="7">
                  <c:v>258</c:v>
                </c:pt>
                <c:pt idx="8">
                  <c:v>#N/A</c:v>
                </c:pt>
                <c:pt idx="9">
                  <c:v>#N/A</c:v>
                </c:pt>
                <c:pt idx="10">
                  <c:v>350</c:v>
                </c:pt>
                <c:pt idx="11">
                  <c:v>#N/A</c:v>
                </c:pt>
                <c:pt idx="12">
                  <c:v>#N/A</c:v>
                </c:pt>
                <c:pt idx="13">
                  <c:v>964</c:v>
                </c:pt>
                <c:pt idx="14">
                  <c:v>#N/A</c:v>
                </c:pt>
              </c:numCache>
            </c:numRef>
          </c:val>
          <c:smooth val="0"/>
          <c:extLst>
            <c:ext xmlns:c16="http://schemas.microsoft.com/office/drawing/2014/chart" uri="{C3380CC4-5D6E-409C-BE32-E72D297353CC}">
              <c16:uniqueId val="{0000000B-58A4-4CF4-9EA6-7598C727507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1203</c:v>
                </c:pt>
                <c:pt idx="1">
                  <c:v>1043</c:v>
                </c:pt>
                <c:pt idx="2">
                  <c:v>1065</c:v>
                </c:pt>
              </c:numCache>
            </c:numRef>
          </c:val>
          <c:extLst>
            <c:ext xmlns:c16="http://schemas.microsoft.com/office/drawing/2014/chart" uri="{C3380CC4-5D6E-409C-BE32-E72D297353CC}">
              <c16:uniqueId val="{00000000-04B2-434A-A3BE-BED085D8285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485</c:v>
                </c:pt>
                <c:pt idx="1">
                  <c:v>505</c:v>
                </c:pt>
                <c:pt idx="2">
                  <c:v>492</c:v>
                </c:pt>
              </c:numCache>
            </c:numRef>
          </c:val>
          <c:extLst>
            <c:ext xmlns:c16="http://schemas.microsoft.com/office/drawing/2014/chart" uri="{C3380CC4-5D6E-409C-BE32-E72D297353CC}">
              <c16:uniqueId val="{00000001-04B2-434A-A3BE-BED085D8285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421</c:v>
                </c:pt>
                <c:pt idx="1">
                  <c:v>533</c:v>
                </c:pt>
                <c:pt idx="2">
                  <c:v>546</c:v>
                </c:pt>
              </c:numCache>
            </c:numRef>
          </c:val>
          <c:extLst>
            <c:ext xmlns:c16="http://schemas.microsoft.com/office/drawing/2014/chart" uri="{C3380CC4-5D6E-409C-BE32-E72D297353CC}">
              <c16:uniqueId val="{00000002-04B2-434A-A3BE-BED085D8285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福島県石川町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50">
              <a:latin typeface="ＭＳ ゴシック" pitchFamily="49" charset="-128"/>
              <a:ea typeface="ＭＳ ゴシック" pitchFamily="49" charset="-128"/>
            </a:rPr>
            <a:t>　令和５年度における過疎対策事業債、緊急防災・減災事業債、公共事業等債等の借入に係る償還が始まったことにより、元利償還金が</a:t>
          </a:r>
          <a:r>
            <a:rPr kumimoji="1" lang="en-US" altLang="ja-JP" sz="1350">
              <a:latin typeface="ＭＳ ゴシック" pitchFamily="49" charset="-128"/>
              <a:ea typeface="ＭＳ ゴシック" pitchFamily="49" charset="-128"/>
            </a:rPr>
            <a:t>49</a:t>
          </a:r>
          <a:r>
            <a:rPr kumimoji="1" lang="ja-JP" altLang="en-US" sz="1350">
              <a:latin typeface="ＭＳ ゴシック" pitchFamily="49" charset="-128"/>
              <a:ea typeface="ＭＳ ゴシック" pitchFamily="49" charset="-128"/>
            </a:rPr>
            <a:t>百万円増加した。また、組合等の起こした地方債の元利償還金に対する負担金は</a:t>
          </a:r>
          <a:r>
            <a:rPr kumimoji="1" lang="en-US" altLang="ja-JP" sz="1350">
              <a:latin typeface="ＭＳ ゴシック" pitchFamily="49" charset="-128"/>
              <a:ea typeface="ＭＳ ゴシック" pitchFamily="49" charset="-128"/>
            </a:rPr>
            <a:t>18</a:t>
          </a:r>
          <a:r>
            <a:rPr kumimoji="1" lang="ja-JP" altLang="en-US" sz="1350">
              <a:latin typeface="ＭＳ ゴシック" pitchFamily="49" charset="-128"/>
              <a:ea typeface="ＭＳ ゴシック" pitchFamily="49" charset="-128"/>
            </a:rPr>
            <a:t>百万円増加した。算入公債費等の額は</a:t>
          </a:r>
          <a:r>
            <a:rPr kumimoji="1" lang="en-US" altLang="ja-JP" sz="1350">
              <a:latin typeface="ＭＳ ゴシック" pitchFamily="49" charset="-128"/>
              <a:ea typeface="ＭＳ ゴシック" pitchFamily="49" charset="-128"/>
            </a:rPr>
            <a:t>68</a:t>
          </a:r>
          <a:r>
            <a:rPr kumimoji="1" lang="ja-JP" altLang="en-US" sz="1350">
              <a:latin typeface="ＭＳ ゴシック" pitchFamily="49" charset="-128"/>
              <a:ea typeface="ＭＳ ゴシック" pitchFamily="49" charset="-128"/>
            </a:rPr>
            <a:t>百万円の増となり、実質公債費率の分子は</a:t>
          </a:r>
          <a:r>
            <a:rPr kumimoji="1" lang="en-US" altLang="ja-JP" sz="1350">
              <a:latin typeface="ＭＳ ゴシック" pitchFamily="49" charset="-128"/>
              <a:ea typeface="ＭＳ ゴシック" pitchFamily="49" charset="-128"/>
            </a:rPr>
            <a:t>11</a:t>
          </a:r>
          <a:r>
            <a:rPr kumimoji="1" lang="ja-JP" altLang="en-US" sz="1350">
              <a:latin typeface="ＭＳ ゴシック" pitchFamily="49" charset="-128"/>
              <a:ea typeface="ＭＳ ゴシック" pitchFamily="49" charset="-128"/>
            </a:rPr>
            <a:t>百万円の増となった。今後も道の駅の整備等に伴う起債を予定しており、本比率が上昇することが見込まれることから、繰り上げ償還や計画的な地方債の発行に努めるとともに、減債基金の活用により負担の平準化を図るなど、公債費負担の適正化を図っ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満期一括償還による地方債の利用はしていない。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福島県石川町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前年度から地方債の現在高が</a:t>
          </a:r>
          <a:r>
            <a:rPr kumimoji="1" lang="en-US" altLang="ja-JP" sz="1400">
              <a:latin typeface="ＭＳ ゴシック" pitchFamily="49" charset="-128"/>
              <a:ea typeface="ＭＳ ゴシック" pitchFamily="49" charset="-128"/>
            </a:rPr>
            <a:t>252</a:t>
          </a:r>
          <a:r>
            <a:rPr kumimoji="1" lang="ja-JP" altLang="en-US" sz="1400">
              <a:latin typeface="ＭＳ ゴシック" pitchFamily="49" charset="-128"/>
              <a:ea typeface="ＭＳ ゴシック" pitchFamily="49" charset="-128"/>
            </a:rPr>
            <a:t>百万円増加したほか、宅地造成事業の実施により公営企業債等繰入見込額が</a:t>
          </a:r>
          <a:r>
            <a:rPr kumimoji="1" lang="en-US" altLang="ja-JP" sz="1400">
              <a:latin typeface="ＭＳ ゴシック" pitchFamily="49" charset="-128"/>
              <a:ea typeface="ＭＳ ゴシック" pitchFamily="49" charset="-128"/>
            </a:rPr>
            <a:t>70</a:t>
          </a:r>
          <a:r>
            <a:rPr kumimoji="1" lang="ja-JP" altLang="en-US" sz="1400">
              <a:latin typeface="ＭＳ ゴシック" pitchFamily="49" charset="-128"/>
              <a:ea typeface="ＭＳ ゴシック" pitchFamily="49" charset="-128"/>
            </a:rPr>
            <a:t>百万円増加した。組合等負担等見込額は前年度比</a:t>
          </a:r>
          <a:r>
            <a:rPr kumimoji="1" lang="en-US" altLang="ja-JP" sz="1400">
              <a:latin typeface="ＭＳ ゴシック" pitchFamily="49" charset="-128"/>
              <a:ea typeface="ＭＳ ゴシック" pitchFamily="49" charset="-128"/>
            </a:rPr>
            <a:t>7.9</a:t>
          </a:r>
          <a:r>
            <a:rPr kumimoji="1" lang="ja-JP" altLang="en-US" sz="1400">
              <a:latin typeface="ＭＳ ゴシック" pitchFamily="49" charset="-128"/>
              <a:ea typeface="ＭＳ ゴシック" pitchFamily="49" charset="-128"/>
            </a:rPr>
            <a:t>％減少したものの、給与改定等により退職手当負担見込額が</a:t>
          </a:r>
          <a:r>
            <a:rPr kumimoji="1" lang="en-US" altLang="ja-JP" sz="1400">
              <a:latin typeface="ＭＳ ゴシック" pitchFamily="49" charset="-128"/>
              <a:ea typeface="ＭＳ ゴシック" pitchFamily="49" charset="-128"/>
            </a:rPr>
            <a:t>120</a:t>
          </a:r>
          <a:r>
            <a:rPr kumimoji="1" lang="ja-JP" altLang="en-US" sz="1400">
              <a:latin typeface="ＭＳ ゴシック" pitchFamily="49" charset="-128"/>
              <a:ea typeface="ＭＳ ゴシック" pitchFamily="49" charset="-128"/>
            </a:rPr>
            <a:t>百万円増加したことに加え、基準財政需要額算入見込額が</a:t>
          </a:r>
          <a:r>
            <a:rPr kumimoji="1" lang="en-US" altLang="ja-JP" sz="1400">
              <a:latin typeface="ＭＳ ゴシック" pitchFamily="49" charset="-128"/>
              <a:ea typeface="ＭＳ ゴシック" pitchFamily="49" charset="-128"/>
            </a:rPr>
            <a:t>279</a:t>
          </a:r>
          <a:r>
            <a:rPr kumimoji="1" lang="ja-JP" altLang="en-US" sz="1400">
              <a:latin typeface="ＭＳ ゴシック" pitchFamily="49" charset="-128"/>
              <a:ea typeface="ＭＳ ゴシック" pitchFamily="49" charset="-128"/>
            </a:rPr>
            <a:t>百万円減少したことにより、将来負担比率の分子は、対前年度比で</a:t>
          </a:r>
          <a:r>
            <a:rPr kumimoji="1" lang="en-US" altLang="ja-JP" sz="1400">
              <a:latin typeface="ＭＳ ゴシック" pitchFamily="49" charset="-128"/>
              <a:ea typeface="ＭＳ ゴシック" pitchFamily="49" charset="-128"/>
            </a:rPr>
            <a:t>614</a:t>
          </a:r>
          <a:r>
            <a:rPr kumimoji="1" lang="ja-JP" altLang="en-US" sz="1400">
              <a:latin typeface="ＭＳ ゴシック" pitchFamily="49" charset="-128"/>
              <a:ea typeface="ＭＳ ゴシック" pitchFamily="49" charset="-128"/>
            </a:rPr>
            <a:t>百万円増加した。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福島県石川町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年度末の基金残高合計額は、前年度から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百万円となった。これは、財政調整基金で</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百万円、減債基金で</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百万円、森林環境譲与税基金において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百万円を積み立てた一方で、財政調整基金で</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億円、減債基金で</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百万円の取り崩しを行ったことが要因となっている。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道の駅整備事業等の大規模施設整備や公共施設の老朽化対策等、今後の財政需要の増大に適切に対応していけるよう、石川町財政計画において定めた積立方針に基づき積み立てを行っていく。</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・公共施設保全基金：公共施設の整備、維持及び更新</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・石川町地域福祉振興基金：高齢化社会における地域福祉活動の促進、快適な生活環境の形成等</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・森林譲与税基金：森林整備等の推進</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・石川町ふるさとまちづくり応援基金：自然景観の維持・再生、町の資源（桜、鉱物、自由民権史跡）の整備・保存、住民自治の醸成及び</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コミュニティの推進、文化・スポーツ振興、子育て支援</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・石川町文化振興基金：文化財及び鉱物資源の保護</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・奨学金返還支援基金：若者の移住・定住及び地元就業の促進</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・公共施設保全基金：総合運動公園体育施設改善事業や文教福祉複合施設改善事業の財源として、積立額を上回る取り崩したことにより減少。</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・森林環境譲与税基金：今後の森林整備等に備えて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百万円を積み立てたことにより増加。</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・石川町ふるさとまちづくり応援基金：子ども・子育て支援給付事業等の財源として積立額を上回る取り崩しを行ったことにより減少。</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・その他特定目的基金全体：多額の負担が見込まれる特定の財政支出に備えるため、それぞれの基金の目的に応じた必要額を確保していく。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百万円となり、前年度から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百万円の増加となった。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経済対策、原油高・物価高等への対応として基金の取崩しを行った一方で、決算剰余金の積立額が取崩額を上回ったことによるものである。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景気後退による町税の大幅な減収や大規模災害の発生等、不測の事態に備えるため、これまでと同様、予算編成や予算執行時における効率化の徹底等により適正な基金残高を確保していく。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百万円となり、前年度から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百万円の減少となった。　</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これは、前年度の決算剰余金や普通交付税に再算定により追加交付となった臨時財政対策債償還基金費を財源に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百万円を積み立てた一方で、大規模事業等で増大した公債費の財源として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百万円の取り崩しを行ったことが要因となっている。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今後の金利変動等の公債費の償還リスクに備えるため、適正な基金残高を確保していく。</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福島県石川町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13,654
13,529
115.71
8,976,310
8,637,251
247,930
5,131,127
8,196,246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21.9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少子高齢化の進行等、地域経済を支える基盤が軟弱であるため、本指数は類似団体平均を常に下回る結果となっている。また、年度間比較でも本町の財政構造に大きな変化がないことから、多少の上下はあるものの一定の水準を保った推移となっている。</a:t>
          </a:r>
        </a:p>
        <a:p>
          <a:r>
            <a:rPr kumimoji="1" lang="ja-JP" altLang="en-US" sz="1300">
              <a:latin typeface="ＭＳ Ｐゴシック" panose="020B0600070205080204" pitchFamily="50" charset="-128"/>
              <a:ea typeface="ＭＳ Ｐゴシック" panose="020B0600070205080204" pitchFamily="50" charset="-128"/>
            </a:rPr>
            <a:t>　今後は、多様な住民サービスの提供に耐えうる財政体力を備えるため、中期的視点に立った行政経営を心掛けるとともに、年度間の財政調整を図るため、各種基金の充実にも努める。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94403</xdr:rowOff>
    </xdr:from>
    <xdr:to>
      <xdr:col>23</xdr:col>
      <xdr:colOff>133350</xdr:colOff>
      <xdr:row>44</xdr:row>
      <xdr:rowOff>100754</xdr:rowOff>
    </xdr:to>
    <xdr:cxnSp macro="">
      <xdr:nvCxnSpPr>
        <xdr:cNvPr id="63" name="直線コネクタ 62"/>
        <xdr:cNvCxnSpPr/>
      </xdr:nvCxnSpPr>
      <xdr:spPr>
        <a:xfrm flipV="1">
          <a:off x="4953000" y="6438053"/>
          <a:ext cx="0" cy="12065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72831</xdr:rowOff>
    </xdr:from>
    <xdr:ext cx="762000" cy="259045"/>
    <xdr:sp macro="" textlink="">
      <xdr:nvSpPr>
        <xdr:cNvPr id="64" name="財政力最小値テキスト"/>
        <xdr:cNvSpPr txBox="1"/>
      </xdr:nvSpPr>
      <xdr:spPr>
        <a:xfrm>
          <a:off x="5041900" y="761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100754</xdr:rowOff>
    </xdr:from>
    <xdr:to>
      <xdr:col>24</xdr:col>
      <xdr:colOff>12700</xdr:colOff>
      <xdr:row>44</xdr:row>
      <xdr:rowOff>100754</xdr:rowOff>
    </xdr:to>
    <xdr:cxnSp macro="">
      <xdr:nvCxnSpPr>
        <xdr:cNvPr id="65" name="直線コネクタ 64"/>
        <xdr:cNvCxnSpPr/>
      </xdr:nvCxnSpPr>
      <xdr:spPr>
        <a:xfrm>
          <a:off x="4864100" y="764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9330</xdr:rowOff>
    </xdr:from>
    <xdr:ext cx="762000" cy="259045"/>
    <xdr:sp macro="" textlink="">
      <xdr:nvSpPr>
        <xdr:cNvPr id="66" name="財政力最大値テキスト"/>
        <xdr:cNvSpPr txBox="1"/>
      </xdr:nvSpPr>
      <xdr:spPr>
        <a:xfrm>
          <a:off x="5041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94403</xdr:rowOff>
    </xdr:from>
    <xdr:to>
      <xdr:col>24</xdr:col>
      <xdr:colOff>12700</xdr:colOff>
      <xdr:row>37</xdr:row>
      <xdr:rowOff>94403</xdr:rowOff>
    </xdr:to>
    <xdr:cxnSp macro="">
      <xdr:nvCxnSpPr>
        <xdr:cNvPr id="67" name="直線コネクタ 66"/>
        <xdr:cNvCxnSpPr/>
      </xdr:nvCxnSpPr>
      <xdr:spPr>
        <a:xfrm>
          <a:off x="4864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87206</xdr:rowOff>
    </xdr:from>
    <xdr:to>
      <xdr:col>23</xdr:col>
      <xdr:colOff>133350</xdr:colOff>
      <xdr:row>43</xdr:row>
      <xdr:rowOff>87206</xdr:rowOff>
    </xdr:to>
    <xdr:cxnSp macro="">
      <xdr:nvCxnSpPr>
        <xdr:cNvPr id="68" name="直線コネクタ 67"/>
        <xdr:cNvCxnSpPr/>
      </xdr:nvCxnSpPr>
      <xdr:spPr>
        <a:xfrm>
          <a:off x="4114800" y="74595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4673</xdr:rowOff>
    </xdr:from>
    <xdr:ext cx="762000" cy="259045"/>
    <xdr:sp macro="" textlink="">
      <xdr:nvSpPr>
        <xdr:cNvPr id="69" name="財政力平均値テキスト"/>
        <xdr:cNvSpPr txBox="1"/>
      </xdr:nvSpPr>
      <xdr:spPr>
        <a:xfrm>
          <a:off x="5041900" y="7205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159596</xdr:rowOff>
    </xdr:from>
    <xdr:to>
      <xdr:col>23</xdr:col>
      <xdr:colOff>184150</xdr:colOff>
      <xdr:row>43</xdr:row>
      <xdr:rowOff>89746</xdr:rowOff>
    </xdr:to>
    <xdr:sp macro="" textlink="">
      <xdr:nvSpPr>
        <xdr:cNvPr id="70" name="フローチャート: 判断 69"/>
        <xdr:cNvSpPr/>
      </xdr:nvSpPr>
      <xdr:spPr>
        <a:xfrm>
          <a:off x="49022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87206</xdr:rowOff>
    </xdr:from>
    <xdr:to>
      <xdr:col>19</xdr:col>
      <xdr:colOff>133350</xdr:colOff>
      <xdr:row>43</xdr:row>
      <xdr:rowOff>87206</xdr:rowOff>
    </xdr:to>
    <xdr:cxnSp macro="">
      <xdr:nvCxnSpPr>
        <xdr:cNvPr id="71" name="直線コネクタ 70"/>
        <xdr:cNvCxnSpPr/>
      </xdr:nvCxnSpPr>
      <xdr:spPr>
        <a:xfrm>
          <a:off x="3225800" y="74595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167640</xdr:rowOff>
    </xdr:from>
    <xdr:to>
      <xdr:col>19</xdr:col>
      <xdr:colOff>184150</xdr:colOff>
      <xdr:row>43</xdr:row>
      <xdr:rowOff>97790</xdr:rowOff>
    </xdr:to>
    <xdr:sp macro="" textlink="">
      <xdr:nvSpPr>
        <xdr:cNvPr id="72" name="フローチャート: 判断 71"/>
        <xdr:cNvSpPr/>
      </xdr:nvSpPr>
      <xdr:spPr>
        <a:xfrm>
          <a:off x="4064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107967</xdr:rowOff>
    </xdr:from>
    <xdr:ext cx="736600" cy="259045"/>
    <xdr:sp macro="" textlink="">
      <xdr:nvSpPr>
        <xdr:cNvPr id="73" name="テキスト ボックス 72"/>
        <xdr:cNvSpPr txBox="1"/>
      </xdr:nvSpPr>
      <xdr:spPr>
        <a:xfrm>
          <a:off x="3733800" y="7137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79163</xdr:rowOff>
    </xdr:from>
    <xdr:to>
      <xdr:col>15</xdr:col>
      <xdr:colOff>82550</xdr:colOff>
      <xdr:row>43</xdr:row>
      <xdr:rowOff>87206</xdr:rowOff>
    </xdr:to>
    <xdr:cxnSp macro="">
      <xdr:nvCxnSpPr>
        <xdr:cNvPr id="74" name="直線コネクタ 73"/>
        <xdr:cNvCxnSpPr/>
      </xdr:nvCxnSpPr>
      <xdr:spPr>
        <a:xfrm>
          <a:off x="2336800" y="745151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12277</xdr:rowOff>
    </xdr:from>
    <xdr:to>
      <xdr:col>15</xdr:col>
      <xdr:colOff>133350</xdr:colOff>
      <xdr:row>43</xdr:row>
      <xdr:rowOff>113877</xdr:rowOff>
    </xdr:to>
    <xdr:sp macro="" textlink="">
      <xdr:nvSpPr>
        <xdr:cNvPr id="75" name="フローチャート: 判断 74"/>
        <xdr:cNvSpPr/>
      </xdr:nvSpPr>
      <xdr:spPr>
        <a:xfrm>
          <a:off x="3175000" y="738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124054</xdr:rowOff>
    </xdr:from>
    <xdr:ext cx="762000" cy="259045"/>
    <xdr:sp macro="" textlink="">
      <xdr:nvSpPr>
        <xdr:cNvPr id="76" name="テキスト ボックス 75"/>
        <xdr:cNvSpPr txBox="1"/>
      </xdr:nvSpPr>
      <xdr:spPr>
        <a:xfrm>
          <a:off x="2844800" y="7153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71120</xdr:rowOff>
    </xdr:from>
    <xdr:to>
      <xdr:col>11</xdr:col>
      <xdr:colOff>31750</xdr:colOff>
      <xdr:row>43</xdr:row>
      <xdr:rowOff>79163</xdr:rowOff>
    </xdr:to>
    <xdr:cxnSp macro="">
      <xdr:nvCxnSpPr>
        <xdr:cNvPr id="77" name="直線コネクタ 76"/>
        <xdr:cNvCxnSpPr/>
      </xdr:nvCxnSpPr>
      <xdr:spPr>
        <a:xfrm>
          <a:off x="1447800" y="744347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116010</xdr:rowOff>
    </xdr:from>
    <xdr:ext cx="762000" cy="259045"/>
    <xdr:sp macro="" textlink="">
      <xdr:nvSpPr>
        <xdr:cNvPr id="79" name="テキスト ボックス 78"/>
        <xdr:cNvSpPr txBox="1"/>
      </xdr:nvSpPr>
      <xdr:spPr>
        <a:xfrm>
          <a:off x="1955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36406</xdr:rowOff>
    </xdr:from>
    <xdr:to>
      <xdr:col>23</xdr:col>
      <xdr:colOff>184150</xdr:colOff>
      <xdr:row>43</xdr:row>
      <xdr:rowOff>138006</xdr:rowOff>
    </xdr:to>
    <xdr:sp macro="" textlink="">
      <xdr:nvSpPr>
        <xdr:cNvPr id="87" name="楕円 86"/>
        <xdr:cNvSpPr/>
      </xdr:nvSpPr>
      <xdr:spPr>
        <a:xfrm>
          <a:off x="4902200" y="740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8483</xdr:rowOff>
    </xdr:from>
    <xdr:ext cx="762000" cy="259045"/>
    <xdr:sp macro="" textlink="">
      <xdr:nvSpPr>
        <xdr:cNvPr id="88" name="財政力該当値テキスト"/>
        <xdr:cNvSpPr txBox="1"/>
      </xdr:nvSpPr>
      <xdr:spPr>
        <a:xfrm>
          <a:off x="5041900" y="738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36406</xdr:rowOff>
    </xdr:from>
    <xdr:to>
      <xdr:col>19</xdr:col>
      <xdr:colOff>184150</xdr:colOff>
      <xdr:row>43</xdr:row>
      <xdr:rowOff>138006</xdr:rowOff>
    </xdr:to>
    <xdr:sp macro="" textlink="">
      <xdr:nvSpPr>
        <xdr:cNvPr id="89" name="楕円 88"/>
        <xdr:cNvSpPr/>
      </xdr:nvSpPr>
      <xdr:spPr>
        <a:xfrm>
          <a:off x="4064000" y="740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122783</xdr:rowOff>
    </xdr:from>
    <xdr:ext cx="736600" cy="259045"/>
    <xdr:sp macro="" textlink="">
      <xdr:nvSpPr>
        <xdr:cNvPr id="90" name="テキスト ボックス 89"/>
        <xdr:cNvSpPr txBox="1"/>
      </xdr:nvSpPr>
      <xdr:spPr>
        <a:xfrm>
          <a:off x="3733800" y="7495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36406</xdr:rowOff>
    </xdr:from>
    <xdr:to>
      <xdr:col>15</xdr:col>
      <xdr:colOff>133350</xdr:colOff>
      <xdr:row>43</xdr:row>
      <xdr:rowOff>138006</xdr:rowOff>
    </xdr:to>
    <xdr:sp macro="" textlink="">
      <xdr:nvSpPr>
        <xdr:cNvPr id="91" name="楕円 90"/>
        <xdr:cNvSpPr/>
      </xdr:nvSpPr>
      <xdr:spPr>
        <a:xfrm>
          <a:off x="3175000" y="740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122783</xdr:rowOff>
    </xdr:from>
    <xdr:ext cx="762000" cy="259045"/>
    <xdr:sp macro="" textlink="">
      <xdr:nvSpPr>
        <xdr:cNvPr id="92" name="テキスト ボックス 91"/>
        <xdr:cNvSpPr txBox="1"/>
      </xdr:nvSpPr>
      <xdr:spPr>
        <a:xfrm>
          <a:off x="2844800" y="749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28363</xdr:rowOff>
    </xdr:from>
    <xdr:to>
      <xdr:col>11</xdr:col>
      <xdr:colOff>82550</xdr:colOff>
      <xdr:row>43</xdr:row>
      <xdr:rowOff>129963</xdr:rowOff>
    </xdr:to>
    <xdr:sp macro="" textlink="">
      <xdr:nvSpPr>
        <xdr:cNvPr id="93" name="楕円 92"/>
        <xdr:cNvSpPr/>
      </xdr:nvSpPr>
      <xdr:spPr>
        <a:xfrm>
          <a:off x="2286000" y="74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114740</xdr:rowOff>
    </xdr:from>
    <xdr:ext cx="762000" cy="259045"/>
    <xdr:sp macro="" textlink="">
      <xdr:nvSpPr>
        <xdr:cNvPr id="94" name="テキスト ボックス 93"/>
        <xdr:cNvSpPr txBox="1"/>
      </xdr:nvSpPr>
      <xdr:spPr>
        <a:xfrm>
          <a:off x="1955800" y="748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20320</xdr:rowOff>
    </xdr:from>
    <xdr:to>
      <xdr:col>7</xdr:col>
      <xdr:colOff>31750</xdr:colOff>
      <xdr:row>43</xdr:row>
      <xdr:rowOff>121920</xdr:rowOff>
    </xdr:to>
    <xdr:sp macro="" textlink="">
      <xdr:nvSpPr>
        <xdr:cNvPr id="95" name="楕円 94"/>
        <xdr:cNvSpPr/>
      </xdr:nvSpPr>
      <xdr:spPr>
        <a:xfrm>
          <a:off x="1397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106697</xdr:rowOff>
    </xdr:from>
    <xdr:ext cx="762000" cy="259045"/>
    <xdr:sp macro="" textlink="">
      <xdr:nvSpPr>
        <xdr:cNvPr id="96" name="テキスト ボックス 95"/>
        <xdr:cNvSpPr txBox="1"/>
      </xdr:nvSpPr>
      <xdr:spPr>
        <a:xfrm>
          <a:off x="1066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ポイント減少となったが、ほぼ同様の水準となっている。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交付税の増により経常一般財源が増加した一方、給与改定や会計年度任用職員報酬等の増による人件費の増、道の駅整備事業、認定こども園整備事業、歴史民俗資料館整備事業等の大規模事業に伴う町債の元利償還金の増により、義務的経費の比率が大き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このことを踏まえ、経常経費の縮減を図るとともに、より一層の健全化に努める。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16002</xdr:rowOff>
    </xdr:from>
    <xdr:to>
      <xdr:col>23</xdr:col>
      <xdr:colOff>133350</xdr:colOff>
      <xdr:row>65</xdr:row>
      <xdr:rowOff>128524</xdr:rowOff>
    </xdr:to>
    <xdr:cxnSp macro="">
      <xdr:nvCxnSpPr>
        <xdr:cNvPr id="124" name="直線コネクタ 123"/>
        <xdr:cNvCxnSpPr/>
      </xdr:nvCxnSpPr>
      <xdr:spPr>
        <a:xfrm flipV="1">
          <a:off x="4953000" y="9960102"/>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100601</xdr:rowOff>
    </xdr:from>
    <xdr:ext cx="762000" cy="259045"/>
    <xdr:sp macro="" textlink="">
      <xdr:nvSpPr>
        <xdr:cNvPr id="125" name="財政構造の弾力性最小値テキスト"/>
        <xdr:cNvSpPr txBox="1"/>
      </xdr:nvSpPr>
      <xdr:spPr>
        <a:xfrm>
          <a:off x="5041900" y="1124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128524</xdr:rowOff>
    </xdr:from>
    <xdr:to>
      <xdr:col>24</xdr:col>
      <xdr:colOff>12700</xdr:colOff>
      <xdr:row>65</xdr:row>
      <xdr:rowOff>128524</xdr:rowOff>
    </xdr:to>
    <xdr:cxnSp macro="">
      <xdr:nvCxnSpPr>
        <xdr:cNvPr id="126" name="直線コネクタ 125"/>
        <xdr:cNvCxnSpPr/>
      </xdr:nvCxnSpPr>
      <xdr:spPr>
        <a:xfrm>
          <a:off x="4864100" y="1127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102379</xdr:rowOff>
    </xdr:from>
    <xdr:ext cx="762000" cy="259045"/>
    <xdr:sp macro="" textlink="">
      <xdr:nvSpPr>
        <xdr:cNvPr id="127" name="財政構造の弾力性最大値テキスト"/>
        <xdr:cNvSpPr txBox="1"/>
      </xdr:nvSpPr>
      <xdr:spPr>
        <a:xfrm>
          <a:off x="5041900" y="9703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16002</xdr:rowOff>
    </xdr:from>
    <xdr:to>
      <xdr:col>24</xdr:col>
      <xdr:colOff>12700</xdr:colOff>
      <xdr:row>58</xdr:row>
      <xdr:rowOff>16002</xdr:rowOff>
    </xdr:to>
    <xdr:cxnSp macro="">
      <xdr:nvCxnSpPr>
        <xdr:cNvPr id="128" name="直線コネクタ 127"/>
        <xdr:cNvCxnSpPr/>
      </xdr:nvCxnSpPr>
      <xdr:spPr>
        <a:xfrm>
          <a:off x="4864100" y="996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124460</xdr:rowOff>
    </xdr:from>
    <xdr:to>
      <xdr:col>23</xdr:col>
      <xdr:colOff>133350</xdr:colOff>
      <xdr:row>59</xdr:row>
      <xdr:rowOff>148590</xdr:rowOff>
    </xdr:to>
    <xdr:cxnSp macro="">
      <xdr:nvCxnSpPr>
        <xdr:cNvPr id="129" name="直線コネクタ 128"/>
        <xdr:cNvCxnSpPr/>
      </xdr:nvCxnSpPr>
      <xdr:spPr>
        <a:xfrm flipV="1">
          <a:off x="4114800" y="1024001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89171</xdr:rowOff>
    </xdr:from>
    <xdr:ext cx="762000" cy="259045"/>
    <xdr:sp macro="" textlink="">
      <xdr:nvSpPr>
        <xdr:cNvPr id="130" name="財政構造の弾力性平均値テキスト"/>
        <xdr:cNvSpPr txBox="1"/>
      </xdr:nvSpPr>
      <xdr:spPr>
        <a:xfrm>
          <a:off x="5041900" y="102047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117094</xdr:rowOff>
    </xdr:from>
    <xdr:to>
      <xdr:col>23</xdr:col>
      <xdr:colOff>184150</xdr:colOff>
      <xdr:row>60</xdr:row>
      <xdr:rowOff>47244</xdr:rowOff>
    </xdr:to>
    <xdr:sp macro="" textlink="">
      <xdr:nvSpPr>
        <xdr:cNvPr id="131" name="フローチャート: 判断 130"/>
        <xdr:cNvSpPr/>
      </xdr:nvSpPr>
      <xdr:spPr>
        <a:xfrm>
          <a:off x="4902200" y="1023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20701</xdr:rowOff>
    </xdr:from>
    <xdr:to>
      <xdr:col>19</xdr:col>
      <xdr:colOff>133350</xdr:colOff>
      <xdr:row>59</xdr:row>
      <xdr:rowOff>148590</xdr:rowOff>
    </xdr:to>
    <xdr:cxnSp macro="">
      <xdr:nvCxnSpPr>
        <xdr:cNvPr id="132" name="直線コネクタ 131"/>
        <xdr:cNvCxnSpPr/>
      </xdr:nvCxnSpPr>
      <xdr:spPr>
        <a:xfrm>
          <a:off x="3225800" y="10136251"/>
          <a:ext cx="889000" cy="1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105029</xdr:rowOff>
    </xdr:from>
    <xdr:to>
      <xdr:col>19</xdr:col>
      <xdr:colOff>184150</xdr:colOff>
      <xdr:row>60</xdr:row>
      <xdr:rowOff>35179</xdr:rowOff>
    </xdr:to>
    <xdr:sp macro="" textlink="">
      <xdr:nvSpPr>
        <xdr:cNvPr id="133" name="フローチャート: 判断 132"/>
        <xdr:cNvSpPr/>
      </xdr:nvSpPr>
      <xdr:spPr>
        <a:xfrm>
          <a:off x="4064000" y="1022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19956</xdr:rowOff>
    </xdr:from>
    <xdr:ext cx="736600" cy="259045"/>
    <xdr:sp macro="" textlink="">
      <xdr:nvSpPr>
        <xdr:cNvPr id="134" name="テキスト ボックス 133"/>
        <xdr:cNvSpPr txBox="1"/>
      </xdr:nvSpPr>
      <xdr:spPr>
        <a:xfrm>
          <a:off x="3733800" y="10306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20701</xdr:rowOff>
    </xdr:from>
    <xdr:to>
      <xdr:col>15</xdr:col>
      <xdr:colOff>82550</xdr:colOff>
      <xdr:row>59</xdr:row>
      <xdr:rowOff>25527</xdr:rowOff>
    </xdr:to>
    <xdr:cxnSp macro="">
      <xdr:nvCxnSpPr>
        <xdr:cNvPr id="135" name="直線コネクタ 134"/>
        <xdr:cNvCxnSpPr/>
      </xdr:nvCxnSpPr>
      <xdr:spPr>
        <a:xfrm flipV="1">
          <a:off x="2336800" y="10136251"/>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64008</xdr:rowOff>
    </xdr:from>
    <xdr:to>
      <xdr:col>15</xdr:col>
      <xdr:colOff>133350</xdr:colOff>
      <xdr:row>59</xdr:row>
      <xdr:rowOff>165608</xdr:rowOff>
    </xdr:to>
    <xdr:sp macro="" textlink="">
      <xdr:nvSpPr>
        <xdr:cNvPr id="136" name="フローチャート: 判断 135"/>
        <xdr:cNvSpPr/>
      </xdr:nvSpPr>
      <xdr:spPr>
        <a:xfrm>
          <a:off x="3175000" y="1017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150385</xdr:rowOff>
    </xdr:from>
    <xdr:ext cx="762000" cy="259045"/>
    <xdr:sp macro="" textlink="">
      <xdr:nvSpPr>
        <xdr:cNvPr id="137" name="テキスト ボックス 136"/>
        <xdr:cNvSpPr txBox="1"/>
      </xdr:nvSpPr>
      <xdr:spPr>
        <a:xfrm>
          <a:off x="2844800" y="10265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25527</xdr:rowOff>
    </xdr:from>
    <xdr:to>
      <xdr:col>11</xdr:col>
      <xdr:colOff>31750</xdr:colOff>
      <xdr:row>59</xdr:row>
      <xdr:rowOff>122047</xdr:rowOff>
    </xdr:to>
    <xdr:cxnSp macro="">
      <xdr:nvCxnSpPr>
        <xdr:cNvPr id="138" name="直線コネクタ 137"/>
        <xdr:cNvCxnSpPr/>
      </xdr:nvCxnSpPr>
      <xdr:spPr>
        <a:xfrm flipV="1">
          <a:off x="1447800" y="10141077"/>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165481</xdr:rowOff>
    </xdr:from>
    <xdr:to>
      <xdr:col>11</xdr:col>
      <xdr:colOff>82550</xdr:colOff>
      <xdr:row>59</xdr:row>
      <xdr:rowOff>95631</xdr:rowOff>
    </xdr:to>
    <xdr:sp macro="" textlink="">
      <xdr:nvSpPr>
        <xdr:cNvPr id="139" name="フローチャート: 判断 138"/>
        <xdr:cNvSpPr/>
      </xdr:nvSpPr>
      <xdr:spPr>
        <a:xfrm>
          <a:off x="2286000" y="1010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80408</xdr:rowOff>
    </xdr:from>
    <xdr:ext cx="762000" cy="259045"/>
    <xdr:sp macro="" textlink="">
      <xdr:nvSpPr>
        <xdr:cNvPr id="140" name="テキスト ボックス 139"/>
        <xdr:cNvSpPr txBox="1"/>
      </xdr:nvSpPr>
      <xdr:spPr>
        <a:xfrm>
          <a:off x="1955800" y="10195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92964</xdr:rowOff>
    </xdr:from>
    <xdr:to>
      <xdr:col>7</xdr:col>
      <xdr:colOff>31750</xdr:colOff>
      <xdr:row>60</xdr:row>
      <xdr:rowOff>23114</xdr:rowOff>
    </xdr:to>
    <xdr:sp macro="" textlink="">
      <xdr:nvSpPr>
        <xdr:cNvPr id="141" name="フローチャート: 判断 140"/>
        <xdr:cNvSpPr/>
      </xdr:nvSpPr>
      <xdr:spPr>
        <a:xfrm>
          <a:off x="1397000" y="1020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7891</xdr:rowOff>
    </xdr:from>
    <xdr:ext cx="762000" cy="259045"/>
    <xdr:sp macro="" textlink="">
      <xdr:nvSpPr>
        <xdr:cNvPr id="142" name="テキスト ボックス 141"/>
        <xdr:cNvSpPr txBox="1"/>
      </xdr:nvSpPr>
      <xdr:spPr>
        <a:xfrm>
          <a:off x="1066800" y="1029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73660</xdr:rowOff>
    </xdr:from>
    <xdr:to>
      <xdr:col>23</xdr:col>
      <xdr:colOff>184150</xdr:colOff>
      <xdr:row>60</xdr:row>
      <xdr:rowOff>3810</xdr:rowOff>
    </xdr:to>
    <xdr:sp macro="" textlink="">
      <xdr:nvSpPr>
        <xdr:cNvPr id="148" name="楕円 147"/>
        <xdr:cNvSpPr/>
      </xdr:nvSpPr>
      <xdr:spPr>
        <a:xfrm>
          <a:off x="49022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90187</xdr:rowOff>
    </xdr:from>
    <xdr:ext cx="762000" cy="259045"/>
    <xdr:sp macro="" textlink="">
      <xdr:nvSpPr>
        <xdr:cNvPr id="149" name="財政構造の弾力性該当値テキスト"/>
        <xdr:cNvSpPr txBox="1"/>
      </xdr:nvSpPr>
      <xdr:spPr>
        <a:xfrm>
          <a:off x="5041900" y="1003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97790</xdr:rowOff>
    </xdr:from>
    <xdr:to>
      <xdr:col>19</xdr:col>
      <xdr:colOff>184150</xdr:colOff>
      <xdr:row>60</xdr:row>
      <xdr:rowOff>27940</xdr:rowOff>
    </xdr:to>
    <xdr:sp macro="" textlink="">
      <xdr:nvSpPr>
        <xdr:cNvPr id="150" name="楕円 149"/>
        <xdr:cNvSpPr/>
      </xdr:nvSpPr>
      <xdr:spPr>
        <a:xfrm>
          <a:off x="4064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38117</xdr:rowOff>
    </xdr:from>
    <xdr:ext cx="736600" cy="259045"/>
    <xdr:sp macro="" textlink="">
      <xdr:nvSpPr>
        <xdr:cNvPr id="151" name="テキスト ボックス 150"/>
        <xdr:cNvSpPr txBox="1"/>
      </xdr:nvSpPr>
      <xdr:spPr>
        <a:xfrm>
          <a:off x="3733800" y="998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141351</xdr:rowOff>
    </xdr:from>
    <xdr:to>
      <xdr:col>15</xdr:col>
      <xdr:colOff>133350</xdr:colOff>
      <xdr:row>59</xdr:row>
      <xdr:rowOff>71501</xdr:rowOff>
    </xdr:to>
    <xdr:sp macro="" textlink="">
      <xdr:nvSpPr>
        <xdr:cNvPr id="152" name="楕円 151"/>
        <xdr:cNvSpPr/>
      </xdr:nvSpPr>
      <xdr:spPr>
        <a:xfrm>
          <a:off x="3175000" y="1008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81678</xdr:rowOff>
    </xdr:from>
    <xdr:ext cx="762000" cy="259045"/>
    <xdr:sp macro="" textlink="">
      <xdr:nvSpPr>
        <xdr:cNvPr id="153" name="テキスト ボックス 152"/>
        <xdr:cNvSpPr txBox="1"/>
      </xdr:nvSpPr>
      <xdr:spPr>
        <a:xfrm>
          <a:off x="2844800" y="9854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146177</xdr:rowOff>
    </xdr:from>
    <xdr:to>
      <xdr:col>11</xdr:col>
      <xdr:colOff>82550</xdr:colOff>
      <xdr:row>59</xdr:row>
      <xdr:rowOff>76327</xdr:rowOff>
    </xdr:to>
    <xdr:sp macro="" textlink="">
      <xdr:nvSpPr>
        <xdr:cNvPr id="154" name="楕円 153"/>
        <xdr:cNvSpPr/>
      </xdr:nvSpPr>
      <xdr:spPr>
        <a:xfrm>
          <a:off x="2286000" y="1009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86504</xdr:rowOff>
    </xdr:from>
    <xdr:ext cx="762000" cy="259045"/>
    <xdr:sp macro="" textlink="">
      <xdr:nvSpPr>
        <xdr:cNvPr id="155" name="テキスト ボックス 154"/>
        <xdr:cNvSpPr txBox="1"/>
      </xdr:nvSpPr>
      <xdr:spPr>
        <a:xfrm>
          <a:off x="1955800" y="9859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71247</xdr:rowOff>
    </xdr:from>
    <xdr:to>
      <xdr:col>7</xdr:col>
      <xdr:colOff>31750</xdr:colOff>
      <xdr:row>60</xdr:row>
      <xdr:rowOff>1397</xdr:rowOff>
    </xdr:to>
    <xdr:sp macro="" textlink="">
      <xdr:nvSpPr>
        <xdr:cNvPr id="156" name="楕円 155"/>
        <xdr:cNvSpPr/>
      </xdr:nvSpPr>
      <xdr:spPr>
        <a:xfrm>
          <a:off x="1397000" y="1018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11574</xdr:rowOff>
    </xdr:from>
    <xdr:ext cx="762000" cy="259045"/>
    <xdr:sp macro="" textlink="">
      <xdr:nvSpPr>
        <xdr:cNvPr id="157" name="テキスト ボックス 156"/>
        <xdr:cNvSpPr txBox="1"/>
      </xdr:nvSpPr>
      <xdr:spPr>
        <a:xfrm>
          <a:off x="1066800" y="9955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[199,835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給与改定や会計年度任用職員報酬等の増により、人件費が増加した一方、道路台帳や都市計画基本図の電子化業務等が令和５年度に完了したため物件費が減少し、人口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人当たりの決算額は約３千円の減となった。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住民ニーズの多様化に的確に対応できるよう、業務のデジタル化や公民連携による事務の効率化を進め、コスト低減を図るとともに適正な行政運営を目指す。</a:t>
          </a: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79375</xdr:rowOff>
    </xdr:from>
    <xdr:to>
      <xdr:col>27</xdr:col>
      <xdr:colOff>184150</xdr:colOff>
      <xdr:row>90</xdr:row>
      <xdr:rowOff>79375</xdr:rowOff>
    </xdr:to>
    <xdr:cxnSp macro="">
      <xdr:nvCxnSpPr>
        <xdr:cNvPr id="174" name="直線コネクタ 173"/>
        <xdr:cNvCxnSpPr/>
      </xdr:nvCxnSpPr>
      <xdr:spPr>
        <a:xfrm>
          <a:off x="762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108602</xdr:rowOff>
    </xdr:from>
    <xdr:ext cx="762000" cy="259045"/>
    <xdr:sp macro="" textlink="">
      <xdr:nvSpPr>
        <xdr:cNvPr id="175" name="テキスト ボックス 174"/>
        <xdr:cNvSpPr txBox="1"/>
      </xdr:nvSpPr>
      <xdr:spPr>
        <a:xfrm>
          <a:off x="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6" name="直線コネクタ 175"/>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7" name="テキスト ボックス 176"/>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161925</xdr:rowOff>
    </xdr:from>
    <xdr:to>
      <xdr:col>27</xdr:col>
      <xdr:colOff>184150</xdr:colOff>
      <xdr:row>86</xdr:row>
      <xdr:rowOff>161925</xdr:rowOff>
    </xdr:to>
    <xdr:cxnSp macro="">
      <xdr:nvCxnSpPr>
        <xdr:cNvPr id="178" name="直線コネクタ 177"/>
        <xdr:cNvCxnSpPr/>
      </xdr:nvCxnSpPr>
      <xdr:spPr>
        <a:xfrm>
          <a:off x="762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19702</xdr:rowOff>
    </xdr:from>
    <xdr:ext cx="762000" cy="259045"/>
    <xdr:sp macro="" textlink="">
      <xdr:nvSpPr>
        <xdr:cNvPr id="179" name="テキスト ボックス 178"/>
        <xdr:cNvSpPr txBox="1"/>
      </xdr:nvSpPr>
      <xdr:spPr>
        <a:xfrm>
          <a:off x="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73025</xdr:rowOff>
    </xdr:from>
    <xdr:to>
      <xdr:col>27</xdr:col>
      <xdr:colOff>184150</xdr:colOff>
      <xdr:row>83</xdr:row>
      <xdr:rowOff>73025</xdr:rowOff>
    </xdr:to>
    <xdr:cxnSp macro="">
      <xdr:nvCxnSpPr>
        <xdr:cNvPr id="182" name="直線コネクタ 181"/>
        <xdr:cNvCxnSpPr/>
      </xdr:nvCxnSpPr>
      <xdr:spPr>
        <a:xfrm>
          <a:off x="762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102252</xdr:rowOff>
    </xdr:from>
    <xdr:ext cx="762000" cy="259045"/>
    <xdr:sp macro="" textlink="">
      <xdr:nvSpPr>
        <xdr:cNvPr id="183" name="テキスト ボックス 182"/>
        <xdr:cNvSpPr txBox="1"/>
      </xdr:nvSpPr>
      <xdr:spPr>
        <a:xfrm>
          <a:off x="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4" name="直線コネクタ 183"/>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5" name="テキスト ボックス 184"/>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79</xdr:row>
      <xdr:rowOff>155575</xdr:rowOff>
    </xdr:from>
    <xdr:to>
      <xdr:col>27</xdr:col>
      <xdr:colOff>184150</xdr:colOff>
      <xdr:row>79</xdr:row>
      <xdr:rowOff>155575</xdr:rowOff>
    </xdr:to>
    <xdr:cxnSp macro="">
      <xdr:nvCxnSpPr>
        <xdr:cNvPr id="186" name="直線コネクタ 185"/>
        <xdr:cNvCxnSpPr/>
      </xdr:nvCxnSpPr>
      <xdr:spPr>
        <a:xfrm>
          <a:off x="762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13352</xdr:rowOff>
    </xdr:from>
    <xdr:ext cx="762000" cy="259045"/>
    <xdr:sp macro="" textlink="">
      <xdr:nvSpPr>
        <xdr:cNvPr id="187" name="テキスト ボックス 186"/>
        <xdr:cNvSpPr txBox="1"/>
      </xdr:nvSpPr>
      <xdr:spPr>
        <a:xfrm>
          <a:off x="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158934</xdr:rowOff>
    </xdr:from>
    <xdr:to>
      <xdr:col>23</xdr:col>
      <xdr:colOff>133350</xdr:colOff>
      <xdr:row>89</xdr:row>
      <xdr:rowOff>60258</xdr:rowOff>
    </xdr:to>
    <xdr:cxnSp macro="">
      <xdr:nvCxnSpPr>
        <xdr:cNvPr id="191" name="直線コネクタ 190"/>
        <xdr:cNvCxnSpPr/>
      </xdr:nvCxnSpPr>
      <xdr:spPr>
        <a:xfrm flipV="1">
          <a:off x="4953000" y="13874934"/>
          <a:ext cx="0" cy="144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32335</xdr:rowOff>
    </xdr:from>
    <xdr:ext cx="762000" cy="259045"/>
    <xdr:sp macro="" textlink="">
      <xdr:nvSpPr>
        <xdr:cNvPr id="192" name="人件費・物件費等の状況最小値テキスト"/>
        <xdr:cNvSpPr txBox="1"/>
      </xdr:nvSpPr>
      <xdr:spPr>
        <a:xfrm>
          <a:off x="5041900" y="15291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60258</xdr:rowOff>
    </xdr:from>
    <xdr:to>
      <xdr:col>24</xdr:col>
      <xdr:colOff>12700</xdr:colOff>
      <xdr:row>89</xdr:row>
      <xdr:rowOff>60258</xdr:rowOff>
    </xdr:to>
    <xdr:cxnSp macro="">
      <xdr:nvCxnSpPr>
        <xdr:cNvPr id="193" name="直線コネクタ 192"/>
        <xdr:cNvCxnSpPr/>
      </xdr:nvCxnSpPr>
      <xdr:spPr>
        <a:xfrm>
          <a:off x="4864100" y="1531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73861</xdr:rowOff>
    </xdr:from>
    <xdr:ext cx="762000" cy="259045"/>
    <xdr:sp macro="" textlink="">
      <xdr:nvSpPr>
        <xdr:cNvPr id="194" name="人件費・物件費等の状況最大値テキスト"/>
        <xdr:cNvSpPr txBox="1"/>
      </xdr:nvSpPr>
      <xdr:spPr>
        <a:xfrm>
          <a:off x="5041900" y="1361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158934</xdr:rowOff>
    </xdr:from>
    <xdr:to>
      <xdr:col>24</xdr:col>
      <xdr:colOff>12700</xdr:colOff>
      <xdr:row>80</xdr:row>
      <xdr:rowOff>158934</xdr:rowOff>
    </xdr:to>
    <xdr:cxnSp macro="">
      <xdr:nvCxnSpPr>
        <xdr:cNvPr id="195" name="直線コネクタ 194"/>
        <xdr:cNvCxnSpPr/>
      </xdr:nvCxnSpPr>
      <xdr:spPr>
        <a:xfrm>
          <a:off x="4864100" y="1387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113802</xdr:rowOff>
    </xdr:from>
    <xdr:to>
      <xdr:col>23</xdr:col>
      <xdr:colOff>133350</xdr:colOff>
      <xdr:row>81</xdr:row>
      <xdr:rowOff>123244</xdr:rowOff>
    </xdr:to>
    <xdr:cxnSp macro="">
      <xdr:nvCxnSpPr>
        <xdr:cNvPr id="196" name="直線コネクタ 195"/>
        <xdr:cNvCxnSpPr/>
      </xdr:nvCxnSpPr>
      <xdr:spPr>
        <a:xfrm flipV="1">
          <a:off x="4114800" y="14001252"/>
          <a:ext cx="838200" cy="9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340</xdr:rowOff>
    </xdr:from>
    <xdr:ext cx="762000" cy="259045"/>
    <xdr:sp macro="" textlink="">
      <xdr:nvSpPr>
        <xdr:cNvPr id="197" name="人件費・物件費等の状況平均値テキスト"/>
        <xdr:cNvSpPr txBox="1"/>
      </xdr:nvSpPr>
      <xdr:spPr>
        <a:xfrm>
          <a:off x="5041900" y="14059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28263</xdr:rowOff>
    </xdr:from>
    <xdr:to>
      <xdr:col>23</xdr:col>
      <xdr:colOff>184150</xdr:colOff>
      <xdr:row>82</xdr:row>
      <xdr:rowOff>129863</xdr:rowOff>
    </xdr:to>
    <xdr:sp macro="" textlink="">
      <xdr:nvSpPr>
        <xdr:cNvPr id="198" name="フローチャート: 判断 197"/>
        <xdr:cNvSpPr/>
      </xdr:nvSpPr>
      <xdr:spPr>
        <a:xfrm>
          <a:off x="4902200" y="1408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93965</xdr:rowOff>
    </xdr:from>
    <xdr:to>
      <xdr:col>19</xdr:col>
      <xdr:colOff>133350</xdr:colOff>
      <xdr:row>81</xdr:row>
      <xdr:rowOff>123244</xdr:rowOff>
    </xdr:to>
    <xdr:cxnSp macro="">
      <xdr:nvCxnSpPr>
        <xdr:cNvPr id="199" name="直線コネクタ 198"/>
        <xdr:cNvCxnSpPr/>
      </xdr:nvCxnSpPr>
      <xdr:spPr>
        <a:xfrm>
          <a:off x="3225800" y="13981415"/>
          <a:ext cx="889000" cy="29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130339</xdr:rowOff>
    </xdr:from>
    <xdr:to>
      <xdr:col>19</xdr:col>
      <xdr:colOff>184150</xdr:colOff>
      <xdr:row>82</xdr:row>
      <xdr:rowOff>60489</xdr:rowOff>
    </xdr:to>
    <xdr:sp macro="" textlink="">
      <xdr:nvSpPr>
        <xdr:cNvPr id="200" name="フローチャート: 判断 199"/>
        <xdr:cNvSpPr/>
      </xdr:nvSpPr>
      <xdr:spPr>
        <a:xfrm>
          <a:off x="4064000" y="1401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45266</xdr:rowOff>
    </xdr:from>
    <xdr:ext cx="736600" cy="259045"/>
    <xdr:sp macro="" textlink="">
      <xdr:nvSpPr>
        <xdr:cNvPr id="201" name="テキスト ボックス 200"/>
        <xdr:cNvSpPr txBox="1"/>
      </xdr:nvSpPr>
      <xdr:spPr>
        <a:xfrm>
          <a:off x="3733800" y="14104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91892</xdr:rowOff>
    </xdr:from>
    <xdr:to>
      <xdr:col>15</xdr:col>
      <xdr:colOff>82550</xdr:colOff>
      <xdr:row>81</xdr:row>
      <xdr:rowOff>93965</xdr:rowOff>
    </xdr:to>
    <xdr:cxnSp macro="">
      <xdr:nvCxnSpPr>
        <xdr:cNvPr id="202" name="直線コネクタ 201"/>
        <xdr:cNvCxnSpPr/>
      </xdr:nvCxnSpPr>
      <xdr:spPr>
        <a:xfrm>
          <a:off x="2336800" y="13979342"/>
          <a:ext cx="889000" cy="2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102552</xdr:rowOff>
    </xdr:from>
    <xdr:to>
      <xdr:col>15</xdr:col>
      <xdr:colOff>133350</xdr:colOff>
      <xdr:row>82</xdr:row>
      <xdr:rowOff>32702</xdr:rowOff>
    </xdr:to>
    <xdr:sp macro="" textlink="">
      <xdr:nvSpPr>
        <xdr:cNvPr id="203" name="フローチャート: 判断 202"/>
        <xdr:cNvSpPr/>
      </xdr:nvSpPr>
      <xdr:spPr>
        <a:xfrm>
          <a:off x="3175000" y="1399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17479</xdr:rowOff>
    </xdr:from>
    <xdr:ext cx="762000" cy="259045"/>
    <xdr:sp macro="" textlink="">
      <xdr:nvSpPr>
        <xdr:cNvPr id="204" name="テキスト ボックス 203"/>
        <xdr:cNvSpPr txBox="1"/>
      </xdr:nvSpPr>
      <xdr:spPr>
        <a:xfrm>
          <a:off x="2844800" y="14076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41621</xdr:rowOff>
    </xdr:from>
    <xdr:to>
      <xdr:col>11</xdr:col>
      <xdr:colOff>31750</xdr:colOff>
      <xdr:row>81</xdr:row>
      <xdr:rowOff>91892</xdr:rowOff>
    </xdr:to>
    <xdr:cxnSp macro="">
      <xdr:nvCxnSpPr>
        <xdr:cNvPr id="205" name="直線コネクタ 204"/>
        <xdr:cNvCxnSpPr/>
      </xdr:nvCxnSpPr>
      <xdr:spPr>
        <a:xfrm>
          <a:off x="1447800" y="13929071"/>
          <a:ext cx="8890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78336</xdr:rowOff>
    </xdr:from>
    <xdr:to>
      <xdr:col>11</xdr:col>
      <xdr:colOff>82550</xdr:colOff>
      <xdr:row>82</xdr:row>
      <xdr:rowOff>8486</xdr:rowOff>
    </xdr:to>
    <xdr:sp macro="" textlink="">
      <xdr:nvSpPr>
        <xdr:cNvPr id="206" name="フローチャート: 判断 205"/>
        <xdr:cNvSpPr/>
      </xdr:nvSpPr>
      <xdr:spPr>
        <a:xfrm>
          <a:off x="2286000" y="1396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164713</xdr:rowOff>
    </xdr:from>
    <xdr:ext cx="762000" cy="259045"/>
    <xdr:sp macro="" textlink="">
      <xdr:nvSpPr>
        <xdr:cNvPr id="207" name="テキスト ボックス 206"/>
        <xdr:cNvSpPr txBox="1"/>
      </xdr:nvSpPr>
      <xdr:spPr>
        <a:xfrm>
          <a:off x="1955800" y="1405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45845</xdr:rowOff>
    </xdr:from>
    <xdr:to>
      <xdr:col>7</xdr:col>
      <xdr:colOff>31750</xdr:colOff>
      <xdr:row>81</xdr:row>
      <xdr:rowOff>147445</xdr:rowOff>
    </xdr:to>
    <xdr:sp macro="" textlink="">
      <xdr:nvSpPr>
        <xdr:cNvPr id="208" name="フローチャート: 判断 207"/>
        <xdr:cNvSpPr/>
      </xdr:nvSpPr>
      <xdr:spPr>
        <a:xfrm>
          <a:off x="1397000" y="1393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132222</xdr:rowOff>
    </xdr:from>
    <xdr:ext cx="762000" cy="259045"/>
    <xdr:sp macro="" textlink="">
      <xdr:nvSpPr>
        <xdr:cNvPr id="209" name="テキスト ボックス 208"/>
        <xdr:cNvSpPr txBox="1"/>
      </xdr:nvSpPr>
      <xdr:spPr>
        <a:xfrm>
          <a:off x="1066800" y="1401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63002</xdr:rowOff>
    </xdr:from>
    <xdr:to>
      <xdr:col>23</xdr:col>
      <xdr:colOff>184150</xdr:colOff>
      <xdr:row>81</xdr:row>
      <xdr:rowOff>164602</xdr:rowOff>
    </xdr:to>
    <xdr:sp macro="" textlink="">
      <xdr:nvSpPr>
        <xdr:cNvPr id="215" name="楕円 214"/>
        <xdr:cNvSpPr/>
      </xdr:nvSpPr>
      <xdr:spPr>
        <a:xfrm>
          <a:off x="4902200" y="1395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155729</xdr:rowOff>
    </xdr:from>
    <xdr:ext cx="762000" cy="259045"/>
    <xdr:sp macro="" textlink="">
      <xdr:nvSpPr>
        <xdr:cNvPr id="216" name="人件費・物件費等の状況該当値テキスト"/>
        <xdr:cNvSpPr txBox="1"/>
      </xdr:nvSpPr>
      <xdr:spPr>
        <a:xfrm>
          <a:off x="5041900" y="13871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72444</xdr:rowOff>
    </xdr:from>
    <xdr:to>
      <xdr:col>19</xdr:col>
      <xdr:colOff>184150</xdr:colOff>
      <xdr:row>82</xdr:row>
      <xdr:rowOff>2594</xdr:rowOff>
    </xdr:to>
    <xdr:sp macro="" textlink="">
      <xdr:nvSpPr>
        <xdr:cNvPr id="217" name="楕円 216"/>
        <xdr:cNvSpPr/>
      </xdr:nvSpPr>
      <xdr:spPr>
        <a:xfrm>
          <a:off x="4064000" y="13959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12771</xdr:rowOff>
    </xdr:from>
    <xdr:ext cx="736600" cy="259045"/>
    <xdr:sp macro="" textlink="">
      <xdr:nvSpPr>
        <xdr:cNvPr id="218" name="テキスト ボックス 217"/>
        <xdr:cNvSpPr txBox="1"/>
      </xdr:nvSpPr>
      <xdr:spPr>
        <a:xfrm>
          <a:off x="3733800" y="13728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43165</xdr:rowOff>
    </xdr:from>
    <xdr:to>
      <xdr:col>15</xdr:col>
      <xdr:colOff>133350</xdr:colOff>
      <xdr:row>81</xdr:row>
      <xdr:rowOff>144765</xdr:rowOff>
    </xdr:to>
    <xdr:sp macro="" textlink="">
      <xdr:nvSpPr>
        <xdr:cNvPr id="219" name="楕円 218"/>
        <xdr:cNvSpPr/>
      </xdr:nvSpPr>
      <xdr:spPr>
        <a:xfrm>
          <a:off x="3175000" y="1393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154942</xdr:rowOff>
    </xdr:from>
    <xdr:ext cx="762000" cy="259045"/>
    <xdr:sp macro="" textlink="">
      <xdr:nvSpPr>
        <xdr:cNvPr id="220" name="テキスト ボックス 219"/>
        <xdr:cNvSpPr txBox="1"/>
      </xdr:nvSpPr>
      <xdr:spPr>
        <a:xfrm>
          <a:off x="2844800" y="1369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41092</xdr:rowOff>
    </xdr:from>
    <xdr:to>
      <xdr:col>11</xdr:col>
      <xdr:colOff>82550</xdr:colOff>
      <xdr:row>81</xdr:row>
      <xdr:rowOff>142692</xdr:rowOff>
    </xdr:to>
    <xdr:sp macro="" textlink="">
      <xdr:nvSpPr>
        <xdr:cNvPr id="221" name="楕円 220"/>
        <xdr:cNvSpPr/>
      </xdr:nvSpPr>
      <xdr:spPr>
        <a:xfrm>
          <a:off x="2286000" y="1392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152869</xdr:rowOff>
    </xdr:from>
    <xdr:ext cx="762000" cy="259045"/>
    <xdr:sp macro="" textlink="">
      <xdr:nvSpPr>
        <xdr:cNvPr id="222" name="テキスト ボックス 221"/>
        <xdr:cNvSpPr txBox="1"/>
      </xdr:nvSpPr>
      <xdr:spPr>
        <a:xfrm>
          <a:off x="1955800" y="13697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162271</xdr:rowOff>
    </xdr:from>
    <xdr:to>
      <xdr:col>7</xdr:col>
      <xdr:colOff>31750</xdr:colOff>
      <xdr:row>81</xdr:row>
      <xdr:rowOff>92421</xdr:rowOff>
    </xdr:to>
    <xdr:sp macro="" textlink="">
      <xdr:nvSpPr>
        <xdr:cNvPr id="223" name="楕円 222"/>
        <xdr:cNvSpPr/>
      </xdr:nvSpPr>
      <xdr:spPr>
        <a:xfrm>
          <a:off x="1397000" y="1387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102598</xdr:rowOff>
    </xdr:from>
    <xdr:ext cx="762000" cy="259045"/>
    <xdr:sp macro="" textlink="">
      <xdr:nvSpPr>
        <xdr:cNvPr id="224" name="テキスト ボックス 223"/>
        <xdr:cNvSpPr txBox="1"/>
      </xdr:nvSpPr>
      <xdr:spPr>
        <a:xfrm>
          <a:off x="1066800" y="13647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職員構成の変動等の要因により、対前年度比で</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前年度を除き、</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ポイントを超える高い水準で推移し、類似団体平均を大きく上回っている状況にあるため、引き続き、国の給与制度に準拠した制度運用の徹底等により本指数の抑制に努める。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43039</xdr:rowOff>
    </xdr:to>
    <xdr:cxnSp macro="">
      <xdr:nvCxnSpPr>
        <xdr:cNvPr id="253" name="直線コネクタ 252"/>
        <xdr:cNvCxnSpPr/>
      </xdr:nvCxnSpPr>
      <xdr:spPr>
        <a:xfrm flipV="1">
          <a:off x="17018000" y="13706828"/>
          <a:ext cx="0" cy="1595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15116</xdr:rowOff>
    </xdr:from>
    <xdr:ext cx="762000" cy="259045"/>
    <xdr:sp macro="" textlink="">
      <xdr:nvSpPr>
        <xdr:cNvPr id="254" name="給与水準   （国との比較）最小値テキスト"/>
        <xdr:cNvSpPr txBox="1"/>
      </xdr:nvSpPr>
      <xdr:spPr>
        <a:xfrm>
          <a:off x="17106900" y="1527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43039</xdr:rowOff>
    </xdr:from>
    <xdr:to>
      <xdr:col>81</xdr:col>
      <xdr:colOff>133350</xdr:colOff>
      <xdr:row>89</xdr:row>
      <xdr:rowOff>43039</xdr:rowOff>
    </xdr:to>
    <xdr:cxnSp macro="">
      <xdr:nvCxnSpPr>
        <xdr:cNvPr id="255" name="直線コネクタ 254"/>
        <xdr:cNvCxnSpPr/>
      </xdr:nvCxnSpPr>
      <xdr:spPr>
        <a:xfrm>
          <a:off x="16929100" y="1530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6" name="給与水準   （国との比較）最大値テキスト"/>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7" name="直線コネクタ 256"/>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0</xdr:rowOff>
    </xdr:from>
    <xdr:to>
      <xdr:col>81</xdr:col>
      <xdr:colOff>44450</xdr:colOff>
      <xdr:row>88</xdr:row>
      <xdr:rowOff>67028</xdr:rowOff>
    </xdr:to>
    <xdr:cxnSp macro="">
      <xdr:nvCxnSpPr>
        <xdr:cNvPr id="258" name="直線コネクタ 257"/>
        <xdr:cNvCxnSpPr/>
      </xdr:nvCxnSpPr>
      <xdr:spPr>
        <a:xfrm>
          <a:off x="16179800" y="15087600"/>
          <a:ext cx="8382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9" name="給与水準   （国との比較）平均値テキスト"/>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0" name="フローチャート: 判断 259"/>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0</xdr:rowOff>
    </xdr:from>
    <xdr:to>
      <xdr:col>77</xdr:col>
      <xdr:colOff>44450</xdr:colOff>
      <xdr:row>89</xdr:row>
      <xdr:rowOff>2822</xdr:rowOff>
    </xdr:to>
    <xdr:cxnSp macro="">
      <xdr:nvCxnSpPr>
        <xdr:cNvPr id="261" name="直線コネクタ 260"/>
        <xdr:cNvCxnSpPr/>
      </xdr:nvCxnSpPr>
      <xdr:spPr>
        <a:xfrm flipV="1">
          <a:off x="15290800" y="15087600"/>
          <a:ext cx="889000" cy="17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2" name="フローチャート: 判断 261"/>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3" name="テキスト ボックス 262"/>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2822</xdr:rowOff>
    </xdr:from>
    <xdr:to>
      <xdr:col>72</xdr:col>
      <xdr:colOff>203200</xdr:colOff>
      <xdr:row>89</xdr:row>
      <xdr:rowOff>2822</xdr:rowOff>
    </xdr:to>
    <xdr:cxnSp macro="">
      <xdr:nvCxnSpPr>
        <xdr:cNvPr id="264" name="直線コネクタ 263"/>
        <xdr:cNvCxnSpPr/>
      </xdr:nvCxnSpPr>
      <xdr:spPr>
        <a:xfrm>
          <a:off x="14401800" y="152618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5" name="フローチャート: 判断 264"/>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28522</xdr:rowOff>
    </xdr:from>
    <xdr:ext cx="762000" cy="259045"/>
    <xdr:sp macro="" textlink="">
      <xdr:nvSpPr>
        <xdr:cNvPr id="266" name="テキスト ボックス 265"/>
        <xdr:cNvSpPr txBox="1"/>
      </xdr:nvSpPr>
      <xdr:spPr>
        <a:xfrm>
          <a:off x="14909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120650</xdr:rowOff>
    </xdr:from>
    <xdr:to>
      <xdr:col>68</xdr:col>
      <xdr:colOff>152400</xdr:colOff>
      <xdr:row>89</xdr:row>
      <xdr:rowOff>2822</xdr:rowOff>
    </xdr:to>
    <xdr:cxnSp macro="">
      <xdr:nvCxnSpPr>
        <xdr:cNvPr id="267" name="直線コネクタ 266"/>
        <xdr:cNvCxnSpPr/>
      </xdr:nvCxnSpPr>
      <xdr:spPr>
        <a:xfrm>
          <a:off x="13512800" y="15208250"/>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8" name="フローチャート: 判断 267"/>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15116</xdr:rowOff>
    </xdr:from>
    <xdr:ext cx="762000" cy="259045"/>
    <xdr:sp macro="" textlink="">
      <xdr:nvSpPr>
        <xdr:cNvPr id="269" name="テキスト ボックス 268"/>
        <xdr:cNvSpPr txBox="1"/>
      </xdr:nvSpPr>
      <xdr:spPr>
        <a:xfrm>
          <a:off x="14020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70" name="フローチャート: 判断 269"/>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1711</xdr:rowOff>
    </xdr:from>
    <xdr:ext cx="762000" cy="259045"/>
    <xdr:sp macro="" textlink="">
      <xdr:nvSpPr>
        <xdr:cNvPr id="271" name="テキスト ボックス 270"/>
        <xdr:cNvSpPr txBox="1"/>
      </xdr:nvSpPr>
      <xdr:spPr>
        <a:xfrm>
          <a:off x="13131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16228</xdr:rowOff>
    </xdr:from>
    <xdr:to>
      <xdr:col>81</xdr:col>
      <xdr:colOff>95250</xdr:colOff>
      <xdr:row>88</xdr:row>
      <xdr:rowOff>117828</xdr:rowOff>
    </xdr:to>
    <xdr:sp macro="" textlink="">
      <xdr:nvSpPr>
        <xdr:cNvPr id="277" name="楕円 276"/>
        <xdr:cNvSpPr/>
      </xdr:nvSpPr>
      <xdr:spPr>
        <a:xfrm>
          <a:off x="16967200" y="1510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159755</xdr:rowOff>
    </xdr:from>
    <xdr:ext cx="762000" cy="259045"/>
    <xdr:sp macro="" textlink="">
      <xdr:nvSpPr>
        <xdr:cNvPr id="278" name="給与水準   （国との比較）該当値テキスト"/>
        <xdr:cNvSpPr txBox="1"/>
      </xdr:nvSpPr>
      <xdr:spPr>
        <a:xfrm>
          <a:off x="17106900" y="1507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120650</xdr:rowOff>
    </xdr:from>
    <xdr:to>
      <xdr:col>77</xdr:col>
      <xdr:colOff>95250</xdr:colOff>
      <xdr:row>88</xdr:row>
      <xdr:rowOff>50800</xdr:rowOff>
    </xdr:to>
    <xdr:sp macro="" textlink="">
      <xdr:nvSpPr>
        <xdr:cNvPr id="279" name="楕円 278"/>
        <xdr:cNvSpPr/>
      </xdr:nvSpPr>
      <xdr:spPr>
        <a:xfrm>
          <a:off x="16129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35577</xdr:rowOff>
    </xdr:from>
    <xdr:ext cx="736600" cy="259045"/>
    <xdr:sp macro="" textlink="">
      <xdr:nvSpPr>
        <xdr:cNvPr id="280" name="テキスト ボックス 279"/>
        <xdr:cNvSpPr txBox="1"/>
      </xdr:nvSpPr>
      <xdr:spPr>
        <a:xfrm>
          <a:off x="15798800" y="1512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123472</xdr:rowOff>
    </xdr:from>
    <xdr:to>
      <xdr:col>73</xdr:col>
      <xdr:colOff>44450</xdr:colOff>
      <xdr:row>89</xdr:row>
      <xdr:rowOff>53622</xdr:rowOff>
    </xdr:to>
    <xdr:sp macro="" textlink="">
      <xdr:nvSpPr>
        <xdr:cNvPr id="281" name="楕円 280"/>
        <xdr:cNvSpPr/>
      </xdr:nvSpPr>
      <xdr:spPr>
        <a:xfrm>
          <a:off x="15240000" y="1521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38399</xdr:rowOff>
    </xdr:from>
    <xdr:ext cx="762000" cy="259045"/>
    <xdr:sp macro="" textlink="">
      <xdr:nvSpPr>
        <xdr:cNvPr id="282" name="テキスト ボックス 281"/>
        <xdr:cNvSpPr txBox="1"/>
      </xdr:nvSpPr>
      <xdr:spPr>
        <a:xfrm>
          <a:off x="14909800" y="1529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123472</xdr:rowOff>
    </xdr:from>
    <xdr:to>
      <xdr:col>68</xdr:col>
      <xdr:colOff>203200</xdr:colOff>
      <xdr:row>89</xdr:row>
      <xdr:rowOff>53622</xdr:rowOff>
    </xdr:to>
    <xdr:sp macro="" textlink="">
      <xdr:nvSpPr>
        <xdr:cNvPr id="283" name="楕円 282"/>
        <xdr:cNvSpPr/>
      </xdr:nvSpPr>
      <xdr:spPr>
        <a:xfrm>
          <a:off x="14351000" y="1521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38399</xdr:rowOff>
    </xdr:from>
    <xdr:ext cx="762000" cy="259045"/>
    <xdr:sp macro="" textlink="">
      <xdr:nvSpPr>
        <xdr:cNvPr id="284" name="テキスト ボックス 283"/>
        <xdr:cNvSpPr txBox="1"/>
      </xdr:nvSpPr>
      <xdr:spPr>
        <a:xfrm>
          <a:off x="14020800" y="1529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69850</xdr:rowOff>
    </xdr:from>
    <xdr:to>
      <xdr:col>64</xdr:col>
      <xdr:colOff>152400</xdr:colOff>
      <xdr:row>89</xdr:row>
      <xdr:rowOff>0</xdr:rowOff>
    </xdr:to>
    <xdr:sp macro="" textlink="">
      <xdr:nvSpPr>
        <xdr:cNvPr id="285" name="楕円 284"/>
        <xdr:cNvSpPr/>
      </xdr:nvSpPr>
      <xdr:spPr>
        <a:xfrm>
          <a:off x="13462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156227</xdr:rowOff>
    </xdr:from>
    <xdr:ext cx="762000" cy="259045"/>
    <xdr:sp macro="" textlink="">
      <xdr:nvSpPr>
        <xdr:cNvPr id="286" name="テキスト ボックス 285"/>
        <xdr:cNvSpPr txBox="1"/>
      </xdr:nvSpPr>
      <xdr:spPr>
        <a:xfrm>
          <a:off x="13131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前年度と比較すると</a:t>
          </a:r>
          <a:r>
            <a:rPr kumimoji="1" lang="en-US" altLang="ja-JP" sz="1300">
              <a:latin typeface="ＭＳ Ｐゴシック" panose="020B0600070205080204" pitchFamily="50" charset="-128"/>
              <a:ea typeface="ＭＳ Ｐゴシック" panose="020B0600070205080204" pitchFamily="50" charset="-128"/>
            </a:rPr>
            <a:t>0.07</a:t>
          </a:r>
          <a:r>
            <a:rPr kumimoji="1" lang="ja-JP" altLang="en-US" sz="1300">
              <a:latin typeface="ＭＳ Ｐゴシック" panose="020B0600070205080204" pitchFamily="50" charset="-128"/>
              <a:ea typeface="ＭＳ Ｐゴシック" panose="020B0600070205080204" pitchFamily="50" charset="-128"/>
            </a:rPr>
            <a:t>人増加した。類似団体平均との比較では</a:t>
          </a:r>
          <a:r>
            <a:rPr kumimoji="1" lang="en-US" altLang="ja-JP" sz="1300">
              <a:latin typeface="ＭＳ Ｐゴシック" panose="020B0600070205080204" pitchFamily="50" charset="-128"/>
              <a:ea typeface="ＭＳ Ｐゴシック" panose="020B0600070205080204" pitchFamily="50" charset="-128"/>
            </a:rPr>
            <a:t>1.88</a:t>
          </a:r>
          <a:r>
            <a:rPr kumimoji="1" lang="ja-JP" altLang="en-US" sz="1300">
              <a:latin typeface="ＭＳ Ｐゴシック" panose="020B0600070205080204" pitchFamily="50" charset="-128"/>
              <a:ea typeface="ＭＳ Ｐゴシック" panose="020B0600070205080204" pitchFamily="50" charset="-128"/>
            </a:rPr>
            <a:t>人下回っており、類似団体の中でも少ない職員数で業務を行っている状態であることが分かる。</a:t>
          </a:r>
        </a:p>
        <a:p>
          <a:r>
            <a:rPr kumimoji="1" lang="ja-JP" altLang="en-US" sz="1300">
              <a:latin typeface="ＭＳ Ｐゴシック" panose="020B0600070205080204" pitchFamily="50" charset="-128"/>
              <a:ea typeface="ＭＳ Ｐゴシック" panose="020B0600070205080204" pitchFamily="50" charset="-128"/>
            </a:rPr>
            <a:t>　人口減少に伴う職員数減少にどのように対応していくかが課題となっていることから、行政事務の効率化を図りつつ、職員配置の一層の効率化・適正化を推進しながら、安定した住民サービスの提供に努め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105168</xdr:rowOff>
    </xdr:from>
    <xdr:to>
      <xdr:col>81</xdr:col>
      <xdr:colOff>44450</xdr:colOff>
      <xdr:row>67</xdr:row>
      <xdr:rowOff>107587</xdr:rowOff>
    </xdr:to>
    <xdr:cxnSp macro="">
      <xdr:nvCxnSpPr>
        <xdr:cNvPr id="318" name="直線コネクタ 317"/>
        <xdr:cNvCxnSpPr/>
      </xdr:nvCxnSpPr>
      <xdr:spPr>
        <a:xfrm flipV="1">
          <a:off x="17018000" y="10049268"/>
          <a:ext cx="0" cy="15454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79664</xdr:rowOff>
    </xdr:from>
    <xdr:ext cx="762000" cy="259045"/>
    <xdr:sp macro="" textlink="">
      <xdr:nvSpPr>
        <xdr:cNvPr id="319" name="定員管理の状況最小値テキスト"/>
        <xdr:cNvSpPr txBox="1"/>
      </xdr:nvSpPr>
      <xdr:spPr>
        <a:xfrm>
          <a:off x="17106900" y="11566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107587</xdr:rowOff>
    </xdr:from>
    <xdr:to>
      <xdr:col>81</xdr:col>
      <xdr:colOff>133350</xdr:colOff>
      <xdr:row>67</xdr:row>
      <xdr:rowOff>107587</xdr:rowOff>
    </xdr:to>
    <xdr:cxnSp macro="">
      <xdr:nvCxnSpPr>
        <xdr:cNvPr id="320" name="直線コネクタ 319"/>
        <xdr:cNvCxnSpPr/>
      </xdr:nvCxnSpPr>
      <xdr:spPr>
        <a:xfrm>
          <a:off x="16929100" y="11594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20095</xdr:rowOff>
    </xdr:from>
    <xdr:ext cx="762000" cy="259045"/>
    <xdr:sp macro="" textlink="">
      <xdr:nvSpPr>
        <xdr:cNvPr id="321" name="定員管理の状況最大値テキスト"/>
        <xdr:cNvSpPr txBox="1"/>
      </xdr:nvSpPr>
      <xdr:spPr>
        <a:xfrm>
          <a:off x="17106900" y="979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105168</xdr:rowOff>
    </xdr:from>
    <xdr:to>
      <xdr:col>81</xdr:col>
      <xdr:colOff>133350</xdr:colOff>
      <xdr:row>58</xdr:row>
      <xdr:rowOff>105168</xdr:rowOff>
    </xdr:to>
    <xdr:cxnSp macro="">
      <xdr:nvCxnSpPr>
        <xdr:cNvPr id="322" name="直線コネクタ 321"/>
        <xdr:cNvCxnSpPr/>
      </xdr:nvCxnSpPr>
      <xdr:spPr>
        <a:xfrm>
          <a:off x="16929100" y="1004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121</xdr:rowOff>
    </xdr:from>
    <xdr:to>
      <xdr:col>81</xdr:col>
      <xdr:colOff>44450</xdr:colOff>
      <xdr:row>60</xdr:row>
      <xdr:rowOff>8165</xdr:rowOff>
    </xdr:to>
    <xdr:cxnSp macro="">
      <xdr:nvCxnSpPr>
        <xdr:cNvPr id="323" name="直線コネクタ 322"/>
        <xdr:cNvCxnSpPr/>
      </xdr:nvCxnSpPr>
      <xdr:spPr>
        <a:xfrm>
          <a:off x="16179800" y="10287121"/>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145463</xdr:rowOff>
    </xdr:from>
    <xdr:ext cx="762000" cy="259045"/>
    <xdr:sp macro="" textlink="">
      <xdr:nvSpPr>
        <xdr:cNvPr id="324" name="定員管理の状況平均値テキスト"/>
        <xdr:cNvSpPr txBox="1"/>
      </xdr:nvSpPr>
      <xdr:spPr>
        <a:xfrm>
          <a:off x="17106900" y="10432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1936</xdr:rowOff>
    </xdr:from>
    <xdr:to>
      <xdr:col>81</xdr:col>
      <xdr:colOff>95250</xdr:colOff>
      <xdr:row>61</xdr:row>
      <xdr:rowOff>103536</xdr:rowOff>
    </xdr:to>
    <xdr:sp macro="" textlink="">
      <xdr:nvSpPr>
        <xdr:cNvPr id="325" name="フローチャート: 判断 324"/>
        <xdr:cNvSpPr/>
      </xdr:nvSpPr>
      <xdr:spPr>
        <a:xfrm>
          <a:off x="16967200" y="1046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129056</xdr:rowOff>
    </xdr:from>
    <xdr:to>
      <xdr:col>77</xdr:col>
      <xdr:colOff>44450</xdr:colOff>
      <xdr:row>60</xdr:row>
      <xdr:rowOff>121</xdr:rowOff>
    </xdr:to>
    <xdr:cxnSp macro="">
      <xdr:nvCxnSpPr>
        <xdr:cNvPr id="326" name="直線コネクタ 325"/>
        <xdr:cNvCxnSpPr/>
      </xdr:nvCxnSpPr>
      <xdr:spPr>
        <a:xfrm>
          <a:off x="15290800" y="10244606"/>
          <a:ext cx="889000" cy="4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149255</xdr:rowOff>
    </xdr:from>
    <xdr:to>
      <xdr:col>77</xdr:col>
      <xdr:colOff>95250</xdr:colOff>
      <xdr:row>61</xdr:row>
      <xdr:rowOff>79405</xdr:rowOff>
    </xdr:to>
    <xdr:sp macro="" textlink="">
      <xdr:nvSpPr>
        <xdr:cNvPr id="327" name="フローチャート: 判断 326"/>
        <xdr:cNvSpPr/>
      </xdr:nvSpPr>
      <xdr:spPr>
        <a:xfrm>
          <a:off x="161290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64182</xdr:rowOff>
    </xdr:from>
    <xdr:ext cx="736600" cy="259045"/>
    <xdr:sp macro="" textlink="">
      <xdr:nvSpPr>
        <xdr:cNvPr id="328" name="テキスト ボックス 327"/>
        <xdr:cNvSpPr txBox="1"/>
      </xdr:nvSpPr>
      <xdr:spPr>
        <a:xfrm>
          <a:off x="15798800" y="10522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129056</xdr:rowOff>
    </xdr:from>
    <xdr:to>
      <xdr:col>72</xdr:col>
      <xdr:colOff>203200</xdr:colOff>
      <xdr:row>59</xdr:row>
      <xdr:rowOff>142845</xdr:rowOff>
    </xdr:to>
    <xdr:cxnSp macro="">
      <xdr:nvCxnSpPr>
        <xdr:cNvPr id="329" name="直線コネクタ 328"/>
        <xdr:cNvCxnSpPr/>
      </xdr:nvCxnSpPr>
      <xdr:spPr>
        <a:xfrm flipV="1">
          <a:off x="14401800" y="10244606"/>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119380</xdr:rowOff>
    </xdr:from>
    <xdr:to>
      <xdr:col>73</xdr:col>
      <xdr:colOff>44450</xdr:colOff>
      <xdr:row>61</xdr:row>
      <xdr:rowOff>49530</xdr:rowOff>
    </xdr:to>
    <xdr:sp macro="" textlink="">
      <xdr:nvSpPr>
        <xdr:cNvPr id="330" name="フローチャート: 判断 329"/>
        <xdr:cNvSpPr/>
      </xdr:nvSpPr>
      <xdr:spPr>
        <a:xfrm>
          <a:off x="15240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34307</xdr:rowOff>
    </xdr:from>
    <xdr:ext cx="762000" cy="259045"/>
    <xdr:sp macro="" textlink="">
      <xdr:nvSpPr>
        <xdr:cNvPr id="331" name="テキスト ボックス 330"/>
        <xdr:cNvSpPr txBox="1"/>
      </xdr:nvSpPr>
      <xdr:spPr>
        <a:xfrm>
          <a:off x="149098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117566</xdr:rowOff>
    </xdr:from>
    <xdr:to>
      <xdr:col>68</xdr:col>
      <xdr:colOff>152400</xdr:colOff>
      <xdr:row>59</xdr:row>
      <xdr:rowOff>142845</xdr:rowOff>
    </xdr:to>
    <xdr:cxnSp macro="">
      <xdr:nvCxnSpPr>
        <xdr:cNvPr id="332" name="直線コネクタ 331"/>
        <xdr:cNvCxnSpPr/>
      </xdr:nvCxnSpPr>
      <xdr:spPr>
        <a:xfrm>
          <a:off x="13512800" y="10233116"/>
          <a:ext cx="889000" cy="2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106741</xdr:rowOff>
    </xdr:from>
    <xdr:to>
      <xdr:col>68</xdr:col>
      <xdr:colOff>203200</xdr:colOff>
      <xdr:row>61</xdr:row>
      <xdr:rowOff>36891</xdr:rowOff>
    </xdr:to>
    <xdr:sp macro="" textlink="">
      <xdr:nvSpPr>
        <xdr:cNvPr id="333" name="フローチャート: 判断 332"/>
        <xdr:cNvSpPr/>
      </xdr:nvSpPr>
      <xdr:spPr>
        <a:xfrm>
          <a:off x="14351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21668</xdr:rowOff>
    </xdr:from>
    <xdr:ext cx="762000" cy="259045"/>
    <xdr:sp macro="" textlink="">
      <xdr:nvSpPr>
        <xdr:cNvPr id="334" name="テキスト ボックス 333"/>
        <xdr:cNvSpPr txBox="1"/>
      </xdr:nvSpPr>
      <xdr:spPr>
        <a:xfrm>
          <a:off x="14020800" y="10480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73418</xdr:rowOff>
    </xdr:from>
    <xdr:to>
      <xdr:col>64</xdr:col>
      <xdr:colOff>152400</xdr:colOff>
      <xdr:row>61</xdr:row>
      <xdr:rowOff>3568</xdr:rowOff>
    </xdr:to>
    <xdr:sp macro="" textlink="">
      <xdr:nvSpPr>
        <xdr:cNvPr id="335" name="フローチャート: 判断 334"/>
        <xdr:cNvSpPr/>
      </xdr:nvSpPr>
      <xdr:spPr>
        <a:xfrm>
          <a:off x="13462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159795</xdr:rowOff>
    </xdr:from>
    <xdr:ext cx="762000" cy="259045"/>
    <xdr:sp macro="" textlink="">
      <xdr:nvSpPr>
        <xdr:cNvPr id="336" name="テキスト ボックス 335"/>
        <xdr:cNvSpPr txBox="1"/>
      </xdr:nvSpPr>
      <xdr:spPr>
        <a:xfrm>
          <a:off x="13131800" y="1044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128815</xdr:rowOff>
    </xdr:from>
    <xdr:to>
      <xdr:col>81</xdr:col>
      <xdr:colOff>95250</xdr:colOff>
      <xdr:row>60</xdr:row>
      <xdr:rowOff>58965</xdr:rowOff>
    </xdr:to>
    <xdr:sp macro="" textlink="">
      <xdr:nvSpPr>
        <xdr:cNvPr id="342" name="楕円 341"/>
        <xdr:cNvSpPr/>
      </xdr:nvSpPr>
      <xdr:spPr>
        <a:xfrm>
          <a:off x="16967200" y="1024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145342</xdr:rowOff>
    </xdr:from>
    <xdr:ext cx="762000" cy="259045"/>
    <xdr:sp macro="" textlink="">
      <xdr:nvSpPr>
        <xdr:cNvPr id="343" name="定員管理の状況該当値テキスト"/>
        <xdr:cNvSpPr txBox="1"/>
      </xdr:nvSpPr>
      <xdr:spPr>
        <a:xfrm>
          <a:off x="17106900" y="10089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120771</xdr:rowOff>
    </xdr:from>
    <xdr:to>
      <xdr:col>77</xdr:col>
      <xdr:colOff>95250</xdr:colOff>
      <xdr:row>60</xdr:row>
      <xdr:rowOff>50921</xdr:rowOff>
    </xdr:to>
    <xdr:sp macro="" textlink="">
      <xdr:nvSpPr>
        <xdr:cNvPr id="344" name="楕円 343"/>
        <xdr:cNvSpPr/>
      </xdr:nvSpPr>
      <xdr:spPr>
        <a:xfrm>
          <a:off x="16129000" y="1023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61098</xdr:rowOff>
    </xdr:from>
    <xdr:ext cx="736600" cy="259045"/>
    <xdr:sp macro="" textlink="">
      <xdr:nvSpPr>
        <xdr:cNvPr id="345" name="テキスト ボックス 344"/>
        <xdr:cNvSpPr txBox="1"/>
      </xdr:nvSpPr>
      <xdr:spPr>
        <a:xfrm>
          <a:off x="15798800" y="10005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78256</xdr:rowOff>
    </xdr:from>
    <xdr:to>
      <xdr:col>73</xdr:col>
      <xdr:colOff>44450</xdr:colOff>
      <xdr:row>60</xdr:row>
      <xdr:rowOff>8406</xdr:rowOff>
    </xdr:to>
    <xdr:sp macro="" textlink="">
      <xdr:nvSpPr>
        <xdr:cNvPr id="346" name="楕円 345"/>
        <xdr:cNvSpPr/>
      </xdr:nvSpPr>
      <xdr:spPr>
        <a:xfrm>
          <a:off x="15240000" y="101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18583</xdr:rowOff>
    </xdr:from>
    <xdr:ext cx="762000" cy="259045"/>
    <xdr:sp macro="" textlink="">
      <xdr:nvSpPr>
        <xdr:cNvPr id="347" name="テキスト ボックス 346"/>
        <xdr:cNvSpPr txBox="1"/>
      </xdr:nvSpPr>
      <xdr:spPr>
        <a:xfrm>
          <a:off x="14909800" y="996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92045</xdr:rowOff>
    </xdr:from>
    <xdr:to>
      <xdr:col>68</xdr:col>
      <xdr:colOff>203200</xdr:colOff>
      <xdr:row>60</xdr:row>
      <xdr:rowOff>22195</xdr:rowOff>
    </xdr:to>
    <xdr:sp macro="" textlink="">
      <xdr:nvSpPr>
        <xdr:cNvPr id="348" name="楕円 347"/>
        <xdr:cNvSpPr/>
      </xdr:nvSpPr>
      <xdr:spPr>
        <a:xfrm>
          <a:off x="14351000" y="1020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32372</xdr:rowOff>
    </xdr:from>
    <xdr:ext cx="762000" cy="259045"/>
    <xdr:sp macro="" textlink="">
      <xdr:nvSpPr>
        <xdr:cNvPr id="349" name="テキスト ボックス 348"/>
        <xdr:cNvSpPr txBox="1"/>
      </xdr:nvSpPr>
      <xdr:spPr>
        <a:xfrm>
          <a:off x="14020800" y="9976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66766</xdr:rowOff>
    </xdr:from>
    <xdr:to>
      <xdr:col>64</xdr:col>
      <xdr:colOff>152400</xdr:colOff>
      <xdr:row>59</xdr:row>
      <xdr:rowOff>168366</xdr:rowOff>
    </xdr:to>
    <xdr:sp macro="" textlink="">
      <xdr:nvSpPr>
        <xdr:cNvPr id="350" name="楕円 349"/>
        <xdr:cNvSpPr/>
      </xdr:nvSpPr>
      <xdr:spPr>
        <a:xfrm>
          <a:off x="13462000" y="1018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7093</xdr:rowOff>
    </xdr:from>
    <xdr:ext cx="762000" cy="259045"/>
    <xdr:sp macro="" textlink="">
      <xdr:nvSpPr>
        <xdr:cNvPr id="351" name="テキスト ボックス 350"/>
        <xdr:cNvSpPr txBox="1"/>
      </xdr:nvSpPr>
      <xdr:spPr>
        <a:xfrm>
          <a:off x="13131800" y="995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ている。算定分子において元利償還金（公共事業等債、緊急防災・減災事業債、公共施設等適正管理推進事業債、過疎対策事業債）及び一部事務組合等の起こした地方債に充てたと認められる補助金又は負担金が増加したため、対前年度比で３．６％の増となっている。一方、算定分母においても普通交付税額が増加したため、対前年度比で２．０％の増となった。算定分子の元利償還金額が増加したが、そのほとんどが基準財政需要額に算入される公債費であり、算定分子において普通交付税額も増加したことで、比率の上昇が抑えられている。</a:t>
          </a: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8" name="直線コネクタ 367"/>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9" name="テキスト ボックス 368"/>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0" name="直線コネクタ 369"/>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1" name="テキスト ボックス 370"/>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2" name="直線コネクタ 371"/>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3" name="テキスト ボックス 372"/>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4" name="直線コネクタ 373"/>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5" name="テキスト ボックス 374"/>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6" name="直線コネクタ 375"/>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7" name="テキスト ボックス 376"/>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8" name="直線コネクタ 377"/>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9" name="テキスト ボックス 378"/>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154517</xdr:rowOff>
    </xdr:to>
    <xdr:cxnSp macro="">
      <xdr:nvCxnSpPr>
        <xdr:cNvPr id="382" name="直線コネクタ 381"/>
        <xdr:cNvCxnSpPr/>
      </xdr:nvCxnSpPr>
      <xdr:spPr>
        <a:xfrm flipV="1">
          <a:off x="17018000" y="6330043"/>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83" name="公債費負担の状況最小値テキスト"/>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84" name="直線コネクタ 383"/>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5" name="公債費負担の状況最大値テキスト"/>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6" name="直線コネクタ 385"/>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126093</xdr:rowOff>
    </xdr:from>
    <xdr:to>
      <xdr:col>81</xdr:col>
      <xdr:colOff>44450</xdr:colOff>
      <xdr:row>39</xdr:row>
      <xdr:rowOff>160565</xdr:rowOff>
    </xdr:to>
    <xdr:cxnSp macro="">
      <xdr:nvCxnSpPr>
        <xdr:cNvPr id="387" name="直線コネクタ 386"/>
        <xdr:cNvCxnSpPr/>
      </xdr:nvCxnSpPr>
      <xdr:spPr>
        <a:xfrm>
          <a:off x="16179800" y="6812643"/>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88" name="公債費負担の状況平均値テキスト"/>
        <xdr:cNvSpPr txBox="1"/>
      </xdr:nvSpPr>
      <xdr:spPr>
        <a:xfrm>
          <a:off x="17106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9" name="フローチャート: 判断 388"/>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34169</xdr:rowOff>
    </xdr:from>
    <xdr:to>
      <xdr:col>77</xdr:col>
      <xdr:colOff>44450</xdr:colOff>
      <xdr:row>39</xdr:row>
      <xdr:rowOff>126093</xdr:rowOff>
    </xdr:to>
    <xdr:cxnSp macro="">
      <xdr:nvCxnSpPr>
        <xdr:cNvPr id="390" name="直線コネクタ 389"/>
        <xdr:cNvCxnSpPr/>
      </xdr:nvCxnSpPr>
      <xdr:spPr>
        <a:xfrm>
          <a:off x="15290800" y="6720719"/>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19655</xdr:rowOff>
    </xdr:from>
    <xdr:to>
      <xdr:col>77</xdr:col>
      <xdr:colOff>95250</xdr:colOff>
      <xdr:row>41</xdr:row>
      <xdr:rowOff>121255</xdr:rowOff>
    </xdr:to>
    <xdr:sp macro="" textlink="">
      <xdr:nvSpPr>
        <xdr:cNvPr id="391" name="フローチャート: 判断 390"/>
        <xdr:cNvSpPr/>
      </xdr:nvSpPr>
      <xdr:spPr>
        <a:xfrm>
          <a:off x="16129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106032</xdr:rowOff>
    </xdr:from>
    <xdr:ext cx="736600" cy="259045"/>
    <xdr:sp macro="" textlink="">
      <xdr:nvSpPr>
        <xdr:cNvPr id="392" name="テキスト ボックス 391"/>
        <xdr:cNvSpPr txBox="1"/>
      </xdr:nvSpPr>
      <xdr:spPr>
        <a:xfrm>
          <a:off x="15798800" y="713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11188</xdr:rowOff>
    </xdr:from>
    <xdr:to>
      <xdr:col>72</xdr:col>
      <xdr:colOff>203200</xdr:colOff>
      <xdr:row>39</xdr:row>
      <xdr:rowOff>34169</xdr:rowOff>
    </xdr:to>
    <xdr:cxnSp macro="">
      <xdr:nvCxnSpPr>
        <xdr:cNvPr id="393" name="直線コネクタ 392"/>
        <xdr:cNvCxnSpPr/>
      </xdr:nvCxnSpPr>
      <xdr:spPr>
        <a:xfrm>
          <a:off x="14401800" y="669773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4" name="フローチャート: 判断 393"/>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94542</xdr:rowOff>
    </xdr:from>
    <xdr:ext cx="762000" cy="259045"/>
    <xdr:sp macro="" textlink="">
      <xdr:nvSpPr>
        <xdr:cNvPr id="395" name="テキスト ボックス 394"/>
        <xdr:cNvSpPr txBox="1"/>
      </xdr:nvSpPr>
      <xdr:spPr>
        <a:xfrm>
          <a:off x="14909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136676</xdr:rowOff>
    </xdr:from>
    <xdr:to>
      <xdr:col>68</xdr:col>
      <xdr:colOff>152400</xdr:colOff>
      <xdr:row>39</xdr:row>
      <xdr:rowOff>11188</xdr:rowOff>
    </xdr:to>
    <xdr:cxnSp macro="">
      <xdr:nvCxnSpPr>
        <xdr:cNvPr id="396" name="直線コネクタ 395"/>
        <xdr:cNvCxnSpPr/>
      </xdr:nvCxnSpPr>
      <xdr:spPr>
        <a:xfrm>
          <a:off x="13512800" y="6651776"/>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7" name="フローチャート: 判断 396"/>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398" name="テキスト ボックス 397"/>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31145</xdr:rowOff>
    </xdr:from>
    <xdr:to>
      <xdr:col>64</xdr:col>
      <xdr:colOff>152400</xdr:colOff>
      <xdr:row>41</xdr:row>
      <xdr:rowOff>132745</xdr:rowOff>
    </xdr:to>
    <xdr:sp macro="" textlink="">
      <xdr:nvSpPr>
        <xdr:cNvPr id="399" name="フローチャート: 判断 398"/>
        <xdr:cNvSpPr/>
      </xdr:nvSpPr>
      <xdr:spPr>
        <a:xfrm>
          <a:off x="13462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117522</xdr:rowOff>
    </xdr:from>
    <xdr:ext cx="762000" cy="259045"/>
    <xdr:sp macro="" textlink="">
      <xdr:nvSpPr>
        <xdr:cNvPr id="400" name="テキスト ボックス 399"/>
        <xdr:cNvSpPr txBox="1"/>
      </xdr:nvSpPr>
      <xdr:spPr>
        <a:xfrm>
          <a:off x="13131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109765</xdr:rowOff>
    </xdr:from>
    <xdr:to>
      <xdr:col>81</xdr:col>
      <xdr:colOff>95250</xdr:colOff>
      <xdr:row>40</xdr:row>
      <xdr:rowOff>39915</xdr:rowOff>
    </xdr:to>
    <xdr:sp macro="" textlink="">
      <xdr:nvSpPr>
        <xdr:cNvPr id="406" name="楕円 405"/>
        <xdr:cNvSpPr/>
      </xdr:nvSpPr>
      <xdr:spPr>
        <a:xfrm>
          <a:off x="169672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126292</xdr:rowOff>
    </xdr:from>
    <xdr:ext cx="762000" cy="259045"/>
    <xdr:sp macro="" textlink="">
      <xdr:nvSpPr>
        <xdr:cNvPr id="407" name="公債費負担の状況該当値テキスト"/>
        <xdr:cNvSpPr txBox="1"/>
      </xdr:nvSpPr>
      <xdr:spPr>
        <a:xfrm>
          <a:off x="17106900" y="664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75293</xdr:rowOff>
    </xdr:from>
    <xdr:to>
      <xdr:col>77</xdr:col>
      <xdr:colOff>95250</xdr:colOff>
      <xdr:row>40</xdr:row>
      <xdr:rowOff>5443</xdr:rowOff>
    </xdr:to>
    <xdr:sp macro="" textlink="">
      <xdr:nvSpPr>
        <xdr:cNvPr id="408" name="楕円 407"/>
        <xdr:cNvSpPr/>
      </xdr:nvSpPr>
      <xdr:spPr>
        <a:xfrm>
          <a:off x="16129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15620</xdr:rowOff>
    </xdr:from>
    <xdr:ext cx="736600" cy="259045"/>
    <xdr:sp macro="" textlink="">
      <xdr:nvSpPr>
        <xdr:cNvPr id="409" name="テキスト ボックス 408"/>
        <xdr:cNvSpPr txBox="1"/>
      </xdr:nvSpPr>
      <xdr:spPr>
        <a:xfrm>
          <a:off x="15798800" y="653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154819</xdr:rowOff>
    </xdr:from>
    <xdr:to>
      <xdr:col>73</xdr:col>
      <xdr:colOff>44450</xdr:colOff>
      <xdr:row>39</xdr:row>
      <xdr:rowOff>84969</xdr:rowOff>
    </xdr:to>
    <xdr:sp macro="" textlink="">
      <xdr:nvSpPr>
        <xdr:cNvPr id="410" name="楕円 409"/>
        <xdr:cNvSpPr/>
      </xdr:nvSpPr>
      <xdr:spPr>
        <a:xfrm>
          <a:off x="15240000" y="666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95146</xdr:rowOff>
    </xdr:from>
    <xdr:ext cx="762000" cy="259045"/>
    <xdr:sp macro="" textlink="">
      <xdr:nvSpPr>
        <xdr:cNvPr id="411" name="テキスト ボックス 410"/>
        <xdr:cNvSpPr txBox="1"/>
      </xdr:nvSpPr>
      <xdr:spPr>
        <a:xfrm>
          <a:off x="14909800" y="643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131838</xdr:rowOff>
    </xdr:from>
    <xdr:to>
      <xdr:col>68</xdr:col>
      <xdr:colOff>203200</xdr:colOff>
      <xdr:row>39</xdr:row>
      <xdr:rowOff>61988</xdr:rowOff>
    </xdr:to>
    <xdr:sp macro="" textlink="">
      <xdr:nvSpPr>
        <xdr:cNvPr id="412" name="楕円 411"/>
        <xdr:cNvSpPr/>
      </xdr:nvSpPr>
      <xdr:spPr>
        <a:xfrm>
          <a:off x="14351000" y="664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72165</xdr:rowOff>
    </xdr:from>
    <xdr:ext cx="762000" cy="259045"/>
    <xdr:sp macro="" textlink="">
      <xdr:nvSpPr>
        <xdr:cNvPr id="413" name="テキスト ボックス 412"/>
        <xdr:cNvSpPr txBox="1"/>
      </xdr:nvSpPr>
      <xdr:spPr>
        <a:xfrm>
          <a:off x="14020800" y="641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85876</xdr:rowOff>
    </xdr:from>
    <xdr:to>
      <xdr:col>64</xdr:col>
      <xdr:colOff>152400</xdr:colOff>
      <xdr:row>39</xdr:row>
      <xdr:rowOff>16026</xdr:rowOff>
    </xdr:to>
    <xdr:sp macro="" textlink="">
      <xdr:nvSpPr>
        <xdr:cNvPr id="414" name="楕円 413"/>
        <xdr:cNvSpPr/>
      </xdr:nvSpPr>
      <xdr:spPr>
        <a:xfrm>
          <a:off x="13462000" y="66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26203</xdr:rowOff>
    </xdr:from>
    <xdr:ext cx="762000" cy="259045"/>
    <xdr:sp macro="" textlink="">
      <xdr:nvSpPr>
        <xdr:cNvPr id="415" name="テキスト ボックス 414"/>
        <xdr:cNvSpPr txBox="1"/>
      </xdr:nvSpPr>
      <xdr:spPr>
        <a:xfrm>
          <a:off x="13131800" y="636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１３．８ポイント上昇し、２１．９％となった。算定分子においては、公営企業債等繰入見込額が宅地造成事業の事業費増加に伴い増加があったことや、退職手当負担見込額が給料月額の増加等により増加したことにより、対前年度増減率で４．０％の増となったことに加え、基準財政需要額算入見込額が対前年度比５．１％減少したことにより、前年度より大幅に増加している。算定分母においては、標準財政規模の増加により算定分母全体で８６，４６１千円増加したが、算定分子の増加率がそれ以上に高いため、結果として将来負担比率が１５．３ポイント増加した。</a:t>
          </a:r>
        </a:p>
      </xdr:txBody>
    </xdr:sp>
    <xdr:clientData/>
  </xdr:twoCellAnchor>
  <xdr:oneCellAnchor>
    <xdr:from>
      <xdr:col>61</xdr:col>
      <xdr:colOff>6350</xdr:colOff>
      <xdr:row>10</xdr:row>
      <xdr:rowOff>63500</xdr:rowOff>
    </xdr:from>
    <xdr:ext cx="298543" cy="225703"/>
    <xdr:sp macro="" textlink="">
      <xdr:nvSpPr>
        <xdr:cNvPr id="429" name="テキスト ボックス 42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121255</xdr:rowOff>
    </xdr:to>
    <xdr:cxnSp macro="">
      <xdr:nvCxnSpPr>
        <xdr:cNvPr id="446" name="直線コネクタ 445"/>
        <xdr:cNvCxnSpPr/>
      </xdr:nvCxnSpPr>
      <xdr:spPr>
        <a:xfrm flipV="1">
          <a:off x="17018000" y="2313214"/>
          <a:ext cx="0" cy="15799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93332</xdr:rowOff>
    </xdr:from>
    <xdr:ext cx="762000" cy="259045"/>
    <xdr:sp macro="" textlink="">
      <xdr:nvSpPr>
        <xdr:cNvPr id="447" name="将来負担の状況最小値テキスト"/>
        <xdr:cNvSpPr txBox="1"/>
      </xdr:nvSpPr>
      <xdr:spPr>
        <a:xfrm>
          <a:off x="17106900" y="386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121255</xdr:rowOff>
    </xdr:from>
    <xdr:to>
      <xdr:col>81</xdr:col>
      <xdr:colOff>133350</xdr:colOff>
      <xdr:row>22</xdr:row>
      <xdr:rowOff>121255</xdr:rowOff>
    </xdr:to>
    <xdr:cxnSp macro="">
      <xdr:nvCxnSpPr>
        <xdr:cNvPr id="448" name="直線コネクタ 447"/>
        <xdr:cNvCxnSpPr/>
      </xdr:nvCxnSpPr>
      <xdr:spPr>
        <a:xfrm>
          <a:off x="16929100" y="3893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5987</xdr:rowOff>
    </xdr:from>
    <xdr:to>
      <xdr:col>81</xdr:col>
      <xdr:colOff>44450</xdr:colOff>
      <xdr:row>14</xdr:row>
      <xdr:rowOff>164556</xdr:rowOff>
    </xdr:to>
    <xdr:cxnSp macro="">
      <xdr:nvCxnSpPr>
        <xdr:cNvPr id="451" name="直線コネクタ 450"/>
        <xdr:cNvCxnSpPr/>
      </xdr:nvCxnSpPr>
      <xdr:spPr>
        <a:xfrm>
          <a:off x="16179800" y="2406287"/>
          <a:ext cx="838200" cy="15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2" name="将来負担の状況平均値テキスト"/>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3" name="フローチャート: 判断 452"/>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153307</xdr:rowOff>
    </xdr:from>
    <xdr:to>
      <xdr:col>77</xdr:col>
      <xdr:colOff>44450</xdr:colOff>
      <xdr:row>14</xdr:row>
      <xdr:rowOff>5987</xdr:rowOff>
    </xdr:to>
    <xdr:cxnSp macro="">
      <xdr:nvCxnSpPr>
        <xdr:cNvPr id="454" name="直線コネクタ 453"/>
        <xdr:cNvCxnSpPr/>
      </xdr:nvCxnSpPr>
      <xdr:spPr>
        <a:xfrm>
          <a:off x="15290800" y="238215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5" name="フローチャート: 判断 454"/>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6" name="テキスト ボックス 455"/>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13</xdr:row>
      <xdr:rowOff>153307</xdr:rowOff>
    </xdr:from>
    <xdr:to>
      <xdr:col>72</xdr:col>
      <xdr:colOff>203200</xdr:colOff>
      <xdr:row>14</xdr:row>
      <xdr:rowOff>93315</xdr:rowOff>
    </xdr:to>
    <xdr:cxnSp macro="">
      <xdr:nvCxnSpPr>
        <xdr:cNvPr id="457" name="直線コネクタ 456"/>
        <xdr:cNvCxnSpPr/>
      </xdr:nvCxnSpPr>
      <xdr:spPr>
        <a:xfrm flipV="1">
          <a:off x="14401800" y="2382157"/>
          <a:ext cx="889000" cy="11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8" name="フローチャート: 判断 457"/>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9" name="テキスト ボックス 458"/>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93315</xdr:rowOff>
    </xdr:from>
    <xdr:to>
      <xdr:col>68</xdr:col>
      <xdr:colOff>152400</xdr:colOff>
      <xdr:row>15</xdr:row>
      <xdr:rowOff>49409</xdr:rowOff>
    </xdr:to>
    <xdr:cxnSp macro="">
      <xdr:nvCxnSpPr>
        <xdr:cNvPr id="460" name="直線コネクタ 459"/>
        <xdr:cNvCxnSpPr/>
      </xdr:nvCxnSpPr>
      <xdr:spPr>
        <a:xfrm flipV="1">
          <a:off x="13512800" y="2493615"/>
          <a:ext cx="889000" cy="12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131233</xdr:rowOff>
    </xdr:from>
    <xdr:to>
      <xdr:col>68</xdr:col>
      <xdr:colOff>203200</xdr:colOff>
      <xdr:row>14</xdr:row>
      <xdr:rowOff>61383</xdr:rowOff>
    </xdr:to>
    <xdr:sp macro="" textlink="">
      <xdr:nvSpPr>
        <xdr:cNvPr id="461" name="フローチャート: 判断 460"/>
        <xdr:cNvSpPr/>
      </xdr:nvSpPr>
      <xdr:spPr>
        <a:xfrm>
          <a:off x="14351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71560</xdr:rowOff>
    </xdr:from>
    <xdr:ext cx="762000" cy="259045"/>
    <xdr:sp macro="" textlink="">
      <xdr:nvSpPr>
        <xdr:cNvPr id="462" name="テキスト ボックス 461"/>
        <xdr:cNvSpPr txBox="1"/>
      </xdr:nvSpPr>
      <xdr:spPr>
        <a:xfrm>
          <a:off x="14020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132140</xdr:rowOff>
    </xdr:from>
    <xdr:to>
      <xdr:col>64</xdr:col>
      <xdr:colOff>152400</xdr:colOff>
      <xdr:row>15</xdr:row>
      <xdr:rowOff>62290</xdr:rowOff>
    </xdr:to>
    <xdr:sp macro="" textlink="">
      <xdr:nvSpPr>
        <xdr:cNvPr id="463" name="フローチャート: 判断 462"/>
        <xdr:cNvSpPr/>
      </xdr:nvSpPr>
      <xdr:spPr>
        <a:xfrm>
          <a:off x="13462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72467</xdr:rowOff>
    </xdr:from>
    <xdr:ext cx="762000" cy="259045"/>
    <xdr:sp macro="" textlink="">
      <xdr:nvSpPr>
        <xdr:cNvPr id="464" name="テキスト ボックス 463"/>
        <xdr:cNvSpPr txBox="1"/>
      </xdr:nvSpPr>
      <xdr:spPr>
        <a:xfrm>
          <a:off x="13131800" y="23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113756</xdr:rowOff>
    </xdr:from>
    <xdr:to>
      <xdr:col>81</xdr:col>
      <xdr:colOff>95250</xdr:colOff>
      <xdr:row>15</xdr:row>
      <xdr:rowOff>43906</xdr:rowOff>
    </xdr:to>
    <xdr:sp macro="" textlink="">
      <xdr:nvSpPr>
        <xdr:cNvPr id="470" name="楕円 469"/>
        <xdr:cNvSpPr/>
      </xdr:nvSpPr>
      <xdr:spPr>
        <a:xfrm>
          <a:off x="16967200" y="251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85833</xdr:rowOff>
    </xdr:from>
    <xdr:ext cx="762000" cy="259045"/>
    <xdr:sp macro="" textlink="">
      <xdr:nvSpPr>
        <xdr:cNvPr id="471" name="将来負担の状況該当値テキスト"/>
        <xdr:cNvSpPr txBox="1"/>
      </xdr:nvSpPr>
      <xdr:spPr>
        <a:xfrm>
          <a:off x="17106900" y="248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126637</xdr:rowOff>
    </xdr:from>
    <xdr:to>
      <xdr:col>77</xdr:col>
      <xdr:colOff>95250</xdr:colOff>
      <xdr:row>14</xdr:row>
      <xdr:rowOff>56787</xdr:rowOff>
    </xdr:to>
    <xdr:sp macro="" textlink="">
      <xdr:nvSpPr>
        <xdr:cNvPr id="472" name="楕円 471"/>
        <xdr:cNvSpPr/>
      </xdr:nvSpPr>
      <xdr:spPr>
        <a:xfrm>
          <a:off x="16129000" y="235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41564</xdr:rowOff>
    </xdr:from>
    <xdr:ext cx="736600" cy="259045"/>
    <xdr:sp macro="" textlink="">
      <xdr:nvSpPr>
        <xdr:cNvPr id="473" name="テキスト ボックス 472"/>
        <xdr:cNvSpPr txBox="1"/>
      </xdr:nvSpPr>
      <xdr:spPr>
        <a:xfrm>
          <a:off x="15798800" y="2441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102507</xdr:rowOff>
    </xdr:from>
    <xdr:to>
      <xdr:col>73</xdr:col>
      <xdr:colOff>44450</xdr:colOff>
      <xdr:row>14</xdr:row>
      <xdr:rowOff>32657</xdr:rowOff>
    </xdr:to>
    <xdr:sp macro="" textlink="">
      <xdr:nvSpPr>
        <xdr:cNvPr id="474" name="楕円 473"/>
        <xdr:cNvSpPr/>
      </xdr:nvSpPr>
      <xdr:spPr>
        <a:xfrm>
          <a:off x="15240000" y="233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17434</xdr:rowOff>
    </xdr:from>
    <xdr:ext cx="762000" cy="259045"/>
    <xdr:sp macro="" textlink="">
      <xdr:nvSpPr>
        <xdr:cNvPr id="475" name="テキスト ボックス 474"/>
        <xdr:cNvSpPr txBox="1"/>
      </xdr:nvSpPr>
      <xdr:spPr>
        <a:xfrm>
          <a:off x="14909800" y="2417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42515</xdr:rowOff>
    </xdr:from>
    <xdr:to>
      <xdr:col>68</xdr:col>
      <xdr:colOff>203200</xdr:colOff>
      <xdr:row>14</xdr:row>
      <xdr:rowOff>144115</xdr:rowOff>
    </xdr:to>
    <xdr:sp macro="" textlink="">
      <xdr:nvSpPr>
        <xdr:cNvPr id="476" name="楕円 475"/>
        <xdr:cNvSpPr/>
      </xdr:nvSpPr>
      <xdr:spPr>
        <a:xfrm>
          <a:off x="14351000" y="244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128892</xdr:rowOff>
    </xdr:from>
    <xdr:ext cx="762000" cy="259045"/>
    <xdr:sp macro="" textlink="">
      <xdr:nvSpPr>
        <xdr:cNvPr id="477" name="テキスト ボックス 476"/>
        <xdr:cNvSpPr txBox="1"/>
      </xdr:nvSpPr>
      <xdr:spPr>
        <a:xfrm>
          <a:off x="14020800" y="252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170059</xdr:rowOff>
    </xdr:from>
    <xdr:to>
      <xdr:col>64</xdr:col>
      <xdr:colOff>152400</xdr:colOff>
      <xdr:row>15</xdr:row>
      <xdr:rowOff>100209</xdr:rowOff>
    </xdr:to>
    <xdr:sp macro="" textlink="">
      <xdr:nvSpPr>
        <xdr:cNvPr id="478" name="楕円 477"/>
        <xdr:cNvSpPr/>
      </xdr:nvSpPr>
      <xdr:spPr>
        <a:xfrm>
          <a:off x="13462000" y="257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84986</xdr:rowOff>
    </xdr:from>
    <xdr:ext cx="762000" cy="259045"/>
    <xdr:sp macro="" textlink="">
      <xdr:nvSpPr>
        <xdr:cNvPr id="479" name="テキスト ボックス 478"/>
        <xdr:cNvSpPr txBox="1"/>
      </xdr:nvSpPr>
      <xdr:spPr>
        <a:xfrm>
          <a:off x="13131800" y="2656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福島県石川町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13,654
13,529
115.71
8,976,310
8,637,251
247,930
5,131,127
8,196,246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21.9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給与改定等により、決算額で前年度と比較して約</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百万円増となった。例年、類似団体と比較して高い数値で推移しており、今後事務事業の見直しや業務のデジタル化、公民連携による事務の効率化なども総合的に判断し、十分な検討を行ったうえで経常経費の適正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48" name="直線コネクタ 47"/>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49" name="テキスト ボックス 48"/>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0" name="直線コネクタ 49"/>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1" name="テキスト ボックス 50"/>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2" name="直線コネクタ 51"/>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3" name="テキスト ボックス 52"/>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4" name="直線コネクタ 53"/>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5" name="テキスト ボックス 54"/>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6"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81280</xdr:rowOff>
    </xdr:from>
    <xdr:to>
      <xdr:col>24</xdr:col>
      <xdr:colOff>25400</xdr:colOff>
      <xdr:row>41</xdr:row>
      <xdr:rowOff>58420</xdr:rowOff>
    </xdr:to>
    <xdr:cxnSp macro="">
      <xdr:nvCxnSpPr>
        <xdr:cNvPr id="57" name="直線コネクタ 56"/>
        <xdr:cNvCxnSpPr/>
      </xdr:nvCxnSpPr>
      <xdr:spPr>
        <a:xfrm flipV="1">
          <a:off x="4826000" y="573913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30497</xdr:rowOff>
    </xdr:from>
    <xdr:ext cx="762000" cy="259045"/>
    <xdr:sp macro="" textlink="">
      <xdr:nvSpPr>
        <xdr:cNvPr id="58" name="人件費最小値テキスト"/>
        <xdr:cNvSpPr txBox="1"/>
      </xdr:nvSpPr>
      <xdr:spPr>
        <a:xfrm>
          <a:off x="4914900" y="705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58420</xdr:rowOff>
    </xdr:from>
    <xdr:to>
      <xdr:col>24</xdr:col>
      <xdr:colOff>114300</xdr:colOff>
      <xdr:row>41</xdr:row>
      <xdr:rowOff>58420</xdr:rowOff>
    </xdr:to>
    <xdr:cxnSp macro="">
      <xdr:nvCxnSpPr>
        <xdr:cNvPr id="59" name="直線コネクタ 58"/>
        <xdr:cNvCxnSpPr/>
      </xdr:nvCxnSpPr>
      <xdr:spPr>
        <a:xfrm>
          <a:off x="4737100" y="708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167657</xdr:rowOff>
    </xdr:from>
    <xdr:ext cx="762000" cy="259045"/>
    <xdr:sp macro="" textlink="">
      <xdr:nvSpPr>
        <xdr:cNvPr id="60" name="人件費最大値テキスト"/>
        <xdr:cNvSpPr txBox="1"/>
      </xdr:nvSpPr>
      <xdr:spPr>
        <a:xfrm>
          <a:off x="4914900" y="5482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81280</xdr:rowOff>
    </xdr:from>
    <xdr:to>
      <xdr:col>24</xdr:col>
      <xdr:colOff>114300</xdr:colOff>
      <xdr:row>33</xdr:row>
      <xdr:rowOff>81280</xdr:rowOff>
    </xdr:to>
    <xdr:cxnSp macro="">
      <xdr:nvCxnSpPr>
        <xdr:cNvPr id="61" name="直線コネクタ 60"/>
        <xdr:cNvCxnSpPr/>
      </xdr:nvCxnSpPr>
      <xdr:spPr>
        <a:xfrm>
          <a:off x="4737100" y="573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132715</xdr:rowOff>
    </xdr:from>
    <xdr:to>
      <xdr:col>24</xdr:col>
      <xdr:colOff>25400</xdr:colOff>
      <xdr:row>36</xdr:row>
      <xdr:rowOff>12700</xdr:rowOff>
    </xdr:to>
    <xdr:cxnSp macro="">
      <xdr:nvCxnSpPr>
        <xdr:cNvPr id="62" name="直線コネクタ 61"/>
        <xdr:cNvCxnSpPr/>
      </xdr:nvCxnSpPr>
      <xdr:spPr>
        <a:xfrm>
          <a:off x="3987800" y="613346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87012</xdr:rowOff>
    </xdr:from>
    <xdr:ext cx="762000" cy="259045"/>
    <xdr:sp macro="" textlink="">
      <xdr:nvSpPr>
        <xdr:cNvPr id="63" name="人件費平均値テキスト"/>
        <xdr:cNvSpPr txBox="1"/>
      </xdr:nvSpPr>
      <xdr:spPr>
        <a:xfrm>
          <a:off x="4914900" y="5916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70485</xdr:rowOff>
    </xdr:from>
    <xdr:to>
      <xdr:col>24</xdr:col>
      <xdr:colOff>76200</xdr:colOff>
      <xdr:row>36</xdr:row>
      <xdr:rowOff>635</xdr:rowOff>
    </xdr:to>
    <xdr:sp macro="" textlink="">
      <xdr:nvSpPr>
        <xdr:cNvPr id="64" name="フローチャート: 判断 63"/>
        <xdr:cNvSpPr/>
      </xdr:nvSpPr>
      <xdr:spPr>
        <a:xfrm>
          <a:off x="4775200" y="607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58420</xdr:rowOff>
    </xdr:from>
    <xdr:to>
      <xdr:col>19</xdr:col>
      <xdr:colOff>187325</xdr:colOff>
      <xdr:row>35</xdr:row>
      <xdr:rowOff>132715</xdr:rowOff>
    </xdr:to>
    <xdr:cxnSp macro="">
      <xdr:nvCxnSpPr>
        <xdr:cNvPr id="65" name="直線コネクタ 64"/>
        <xdr:cNvCxnSpPr/>
      </xdr:nvCxnSpPr>
      <xdr:spPr>
        <a:xfrm>
          <a:off x="3098800" y="605917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xdr:rowOff>
    </xdr:from>
    <xdr:to>
      <xdr:col>20</xdr:col>
      <xdr:colOff>38100</xdr:colOff>
      <xdr:row>35</xdr:row>
      <xdr:rowOff>114935</xdr:rowOff>
    </xdr:to>
    <xdr:sp macro="" textlink="">
      <xdr:nvSpPr>
        <xdr:cNvPr id="66" name="フローチャート: 判断 65"/>
        <xdr:cNvSpPr/>
      </xdr:nvSpPr>
      <xdr:spPr>
        <a:xfrm>
          <a:off x="3937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125112</xdr:rowOff>
    </xdr:from>
    <xdr:ext cx="736600" cy="259045"/>
    <xdr:sp macro="" textlink="">
      <xdr:nvSpPr>
        <xdr:cNvPr id="67" name="テキスト ボックス 66"/>
        <xdr:cNvSpPr txBox="1"/>
      </xdr:nvSpPr>
      <xdr:spPr>
        <a:xfrm>
          <a:off x="3606800" y="5782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58420</xdr:rowOff>
    </xdr:from>
    <xdr:to>
      <xdr:col>15</xdr:col>
      <xdr:colOff>98425</xdr:colOff>
      <xdr:row>35</xdr:row>
      <xdr:rowOff>121285</xdr:rowOff>
    </xdr:to>
    <xdr:cxnSp macro="">
      <xdr:nvCxnSpPr>
        <xdr:cNvPr id="68" name="直線コネクタ 67"/>
        <xdr:cNvCxnSpPr/>
      </xdr:nvCxnSpPr>
      <xdr:spPr>
        <a:xfrm flipV="1">
          <a:off x="2209800" y="605917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156210</xdr:rowOff>
    </xdr:from>
    <xdr:to>
      <xdr:col>15</xdr:col>
      <xdr:colOff>149225</xdr:colOff>
      <xdr:row>35</xdr:row>
      <xdr:rowOff>86360</xdr:rowOff>
    </xdr:to>
    <xdr:sp macro="" textlink="">
      <xdr:nvSpPr>
        <xdr:cNvPr id="69" name="フローチャート: 判断 68"/>
        <xdr:cNvSpPr/>
      </xdr:nvSpPr>
      <xdr:spPr>
        <a:xfrm>
          <a:off x="3048000" y="598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96537</xdr:rowOff>
    </xdr:from>
    <xdr:ext cx="762000" cy="259045"/>
    <xdr:sp macro="" textlink="">
      <xdr:nvSpPr>
        <xdr:cNvPr id="70" name="テキスト ボックス 69"/>
        <xdr:cNvSpPr txBox="1"/>
      </xdr:nvSpPr>
      <xdr:spPr>
        <a:xfrm>
          <a:off x="2717800" y="5754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121285</xdr:rowOff>
    </xdr:from>
    <xdr:to>
      <xdr:col>11</xdr:col>
      <xdr:colOff>9525</xdr:colOff>
      <xdr:row>36</xdr:row>
      <xdr:rowOff>115570</xdr:rowOff>
    </xdr:to>
    <xdr:cxnSp macro="">
      <xdr:nvCxnSpPr>
        <xdr:cNvPr id="71" name="直線コネクタ 70"/>
        <xdr:cNvCxnSpPr/>
      </xdr:nvCxnSpPr>
      <xdr:spPr>
        <a:xfrm flipV="1">
          <a:off x="1320800" y="6122035"/>
          <a:ext cx="889000" cy="16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133350</xdr:rowOff>
    </xdr:from>
    <xdr:to>
      <xdr:col>11</xdr:col>
      <xdr:colOff>60325</xdr:colOff>
      <xdr:row>35</xdr:row>
      <xdr:rowOff>63500</xdr:rowOff>
    </xdr:to>
    <xdr:sp macro="" textlink="">
      <xdr:nvSpPr>
        <xdr:cNvPr id="72" name="フローチャート: 判断 71"/>
        <xdr:cNvSpPr/>
      </xdr:nvSpPr>
      <xdr:spPr>
        <a:xfrm>
          <a:off x="2159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73677</xdr:rowOff>
    </xdr:from>
    <xdr:ext cx="762000" cy="259045"/>
    <xdr:sp macro="" textlink="">
      <xdr:nvSpPr>
        <xdr:cNvPr id="73" name="テキスト ボックス 72"/>
        <xdr:cNvSpPr txBox="1"/>
      </xdr:nvSpPr>
      <xdr:spPr>
        <a:xfrm>
          <a:off x="1828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30480</xdr:rowOff>
    </xdr:from>
    <xdr:to>
      <xdr:col>6</xdr:col>
      <xdr:colOff>171450</xdr:colOff>
      <xdr:row>35</xdr:row>
      <xdr:rowOff>132080</xdr:rowOff>
    </xdr:to>
    <xdr:sp macro="" textlink="">
      <xdr:nvSpPr>
        <xdr:cNvPr id="74" name="フローチャート: 判断 73"/>
        <xdr:cNvSpPr/>
      </xdr:nvSpPr>
      <xdr:spPr>
        <a:xfrm>
          <a:off x="1270000" y="603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142257</xdr:rowOff>
    </xdr:from>
    <xdr:ext cx="762000" cy="259045"/>
    <xdr:sp macro="" textlink="">
      <xdr:nvSpPr>
        <xdr:cNvPr id="75" name="テキスト ボックス 74"/>
        <xdr:cNvSpPr txBox="1"/>
      </xdr:nvSpPr>
      <xdr:spPr>
        <a:xfrm>
          <a:off x="939800" y="5800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6" name="テキスト ボックス 75"/>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7" name="テキスト ボックス 76"/>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8" name="テキスト ボックス 77"/>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79" name="テキスト ボックス 78"/>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0" name="テキスト ボックス 79"/>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133350</xdr:rowOff>
    </xdr:from>
    <xdr:to>
      <xdr:col>24</xdr:col>
      <xdr:colOff>76200</xdr:colOff>
      <xdr:row>36</xdr:row>
      <xdr:rowOff>63500</xdr:rowOff>
    </xdr:to>
    <xdr:sp macro="" textlink="">
      <xdr:nvSpPr>
        <xdr:cNvPr id="81" name="楕円 80"/>
        <xdr:cNvSpPr/>
      </xdr:nvSpPr>
      <xdr:spPr>
        <a:xfrm>
          <a:off x="4775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105427</xdr:rowOff>
    </xdr:from>
    <xdr:ext cx="762000" cy="259045"/>
    <xdr:sp macro="" textlink="">
      <xdr:nvSpPr>
        <xdr:cNvPr id="82" name="人件費該当値テキスト"/>
        <xdr:cNvSpPr txBox="1"/>
      </xdr:nvSpPr>
      <xdr:spPr>
        <a:xfrm>
          <a:off x="49149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81915</xdr:rowOff>
    </xdr:from>
    <xdr:to>
      <xdr:col>20</xdr:col>
      <xdr:colOff>38100</xdr:colOff>
      <xdr:row>36</xdr:row>
      <xdr:rowOff>12065</xdr:rowOff>
    </xdr:to>
    <xdr:sp macro="" textlink="">
      <xdr:nvSpPr>
        <xdr:cNvPr id="83" name="楕円 82"/>
        <xdr:cNvSpPr/>
      </xdr:nvSpPr>
      <xdr:spPr>
        <a:xfrm>
          <a:off x="3937000" y="608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168292</xdr:rowOff>
    </xdr:from>
    <xdr:ext cx="736600" cy="259045"/>
    <xdr:sp macro="" textlink="">
      <xdr:nvSpPr>
        <xdr:cNvPr id="84" name="テキスト ボックス 83"/>
        <xdr:cNvSpPr txBox="1"/>
      </xdr:nvSpPr>
      <xdr:spPr>
        <a:xfrm>
          <a:off x="3606800" y="61690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7620</xdr:rowOff>
    </xdr:from>
    <xdr:to>
      <xdr:col>15</xdr:col>
      <xdr:colOff>149225</xdr:colOff>
      <xdr:row>35</xdr:row>
      <xdr:rowOff>109220</xdr:rowOff>
    </xdr:to>
    <xdr:sp macro="" textlink="">
      <xdr:nvSpPr>
        <xdr:cNvPr id="85" name="楕円 84"/>
        <xdr:cNvSpPr/>
      </xdr:nvSpPr>
      <xdr:spPr>
        <a:xfrm>
          <a:off x="3048000" y="600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93997</xdr:rowOff>
    </xdr:from>
    <xdr:ext cx="762000" cy="259045"/>
    <xdr:sp macro="" textlink="">
      <xdr:nvSpPr>
        <xdr:cNvPr id="86" name="テキスト ボックス 85"/>
        <xdr:cNvSpPr txBox="1"/>
      </xdr:nvSpPr>
      <xdr:spPr>
        <a:xfrm>
          <a:off x="2717800" y="609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70485</xdr:rowOff>
    </xdr:from>
    <xdr:to>
      <xdr:col>11</xdr:col>
      <xdr:colOff>60325</xdr:colOff>
      <xdr:row>36</xdr:row>
      <xdr:rowOff>635</xdr:rowOff>
    </xdr:to>
    <xdr:sp macro="" textlink="">
      <xdr:nvSpPr>
        <xdr:cNvPr id="87" name="楕円 86"/>
        <xdr:cNvSpPr/>
      </xdr:nvSpPr>
      <xdr:spPr>
        <a:xfrm>
          <a:off x="2159000" y="607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156862</xdr:rowOff>
    </xdr:from>
    <xdr:ext cx="762000" cy="259045"/>
    <xdr:sp macro="" textlink="">
      <xdr:nvSpPr>
        <xdr:cNvPr id="88" name="テキスト ボックス 87"/>
        <xdr:cNvSpPr txBox="1"/>
      </xdr:nvSpPr>
      <xdr:spPr>
        <a:xfrm>
          <a:off x="1828800" y="6157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64770</xdr:rowOff>
    </xdr:from>
    <xdr:to>
      <xdr:col>6</xdr:col>
      <xdr:colOff>171450</xdr:colOff>
      <xdr:row>36</xdr:row>
      <xdr:rowOff>166370</xdr:rowOff>
    </xdr:to>
    <xdr:sp macro="" textlink="">
      <xdr:nvSpPr>
        <xdr:cNvPr id="89" name="楕円 88"/>
        <xdr:cNvSpPr/>
      </xdr:nvSpPr>
      <xdr:spPr>
        <a:xfrm>
          <a:off x="1270000" y="623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151147</xdr:rowOff>
    </xdr:from>
    <xdr:ext cx="762000" cy="259045"/>
    <xdr:sp macro="" textlink="">
      <xdr:nvSpPr>
        <xdr:cNvPr id="90" name="テキスト ボックス 89"/>
        <xdr:cNvSpPr txBox="1"/>
      </xdr:nvSpPr>
      <xdr:spPr>
        <a:xfrm>
          <a:off x="939800" y="632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1" name="正方形/長方形 90"/>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2" name="正方形/長方形 91"/>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3" name="正方形/長方形 92"/>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4" name="正方形/長方形 93"/>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5" name="正方形/長方形 94"/>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6" name="正方形/長方形 95"/>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7" name="正方形/長方形 96"/>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8" name="正方形/長方形 97"/>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99" name="正方形/長方形 98"/>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0" name="正方形/長方形 99"/>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1" name="テキスト ボックス 100"/>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分子となる物件費の経常経費に若干の減少がみられる一方で、地方交付税の増等により分母となる経常一般財源総額が増加したため、前年度と比較して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物件費は各事務事業におけるコストであることは明白であることから、緊縮財政を念頭に置き、更なる経常行政コストの削減を推進する。</a:t>
          </a:r>
        </a:p>
      </xdr:txBody>
    </xdr:sp>
    <xdr:clientData/>
  </xdr:twoCellAnchor>
  <xdr:oneCellAnchor>
    <xdr:from>
      <xdr:col>62</xdr:col>
      <xdr:colOff>6350</xdr:colOff>
      <xdr:row>9</xdr:row>
      <xdr:rowOff>107950</xdr:rowOff>
    </xdr:from>
    <xdr:ext cx="298543" cy="225703"/>
    <xdr:sp macro="" textlink="">
      <xdr:nvSpPr>
        <xdr:cNvPr id="102" name="テキスト ボックス 101"/>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3" name="直線コネクタ 102"/>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4" name="テキスト ボックス 103"/>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5" name="直線コネクタ 104"/>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6" name="テキスト ボックス 105"/>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7" name="直線コネクタ 106"/>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08" name="テキスト ボックス 107"/>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09" name="直線コネクタ 108"/>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0" name="テキスト ボックス 109"/>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1" name="直線コネクタ 110"/>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2" name="テキスト ボックス 111"/>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10414</xdr:rowOff>
    </xdr:from>
    <xdr:to>
      <xdr:col>82</xdr:col>
      <xdr:colOff>107950</xdr:colOff>
      <xdr:row>19</xdr:row>
      <xdr:rowOff>88138</xdr:rowOff>
    </xdr:to>
    <xdr:cxnSp macro="">
      <xdr:nvCxnSpPr>
        <xdr:cNvPr id="116" name="直線コネクタ 115"/>
        <xdr:cNvCxnSpPr/>
      </xdr:nvCxnSpPr>
      <xdr:spPr>
        <a:xfrm flipV="1">
          <a:off x="16510000" y="223926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60215</xdr:rowOff>
    </xdr:from>
    <xdr:ext cx="762000" cy="259045"/>
    <xdr:sp macro="" textlink="">
      <xdr:nvSpPr>
        <xdr:cNvPr id="117" name="物件費最小値テキスト"/>
        <xdr:cNvSpPr txBox="1"/>
      </xdr:nvSpPr>
      <xdr:spPr>
        <a:xfrm>
          <a:off x="16598900" y="331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88138</xdr:rowOff>
    </xdr:from>
    <xdr:to>
      <xdr:col>82</xdr:col>
      <xdr:colOff>196850</xdr:colOff>
      <xdr:row>19</xdr:row>
      <xdr:rowOff>88138</xdr:rowOff>
    </xdr:to>
    <xdr:cxnSp macro="">
      <xdr:nvCxnSpPr>
        <xdr:cNvPr id="118" name="直線コネクタ 117"/>
        <xdr:cNvCxnSpPr/>
      </xdr:nvCxnSpPr>
      <xdr:spPr>
        <a:xfrm>
          <a:off x="16421100" y="334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96791</xdr:rowOff>
    </xdr:from>
    <xdr:ext cx="762000" cy="259045"/>
    <xdr:sp macro="" textlink="">
      <xdr:nvSpPr>
        <xdr:cNvPr id="119" name="物件費最大値テキスト"/>
        <xdr:cNvSpPr txBox="1"/>
      </xdr:nvSpPr>
      <xdr:spPr>
        <a:xfrm>
          <a:off x="16598900" y="1982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10414</xdr:rowOff>
    </xdr:from>
    <xdr:to>
      <xdr:col>82</xdr:col>
      <xdr:colOff>196850</xdr:colOff>
      <xdr:row>13</xdr:row>
      <xdr:rowOff>10414</xdr:rowOff>
    </xdr:to>
    <xdr:cxnSp macro="">
      <xdr:nvCxnSpPr>
        <xdr:cNvPr id="120" name="直線コネクタ 119"/>
        <xdr:cNvCxnSpPr/>
      </xdr:nvCxnSpPr>
      <xdr:spPr>
        <a:xfrm>
          <a:off x="16421100" y="2239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90424</xdr:rowOff>
    </xdr:from>
    <xdr:to>
      <xdr:col>82</xdr:col>
      <xdr:colOff>107950</xdr:colOff>
      <xdr:row>14</xdr:row>
      <xdr:rowOff>136144</xdr:rowOff>
    </xdr:to>
    <xdr:cxnSp macro="">
      <xdr:nvCxnSpPr>
        <xdr:cNvPr id="121" name="直線コネクタ 120"/>
        <xdr:cNvCxnSpPr/>
      </xdr:nvCxnSpPr>
      <xdr:spPr>
        <a:xfrm flipV="1">
          <a:off x="15671800" y="249072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48277</xdr:rowOff>
    </xdr:from>
    <xdr:ext cx="762000" cy="259045"/>
    <xdr:sp macro="" textlink="">
      <xdr:nvSpPr>
        <xdr:cNvPr id="122" name="物件費平均値テキスト"/>
        <xdr:cNvSpPr txBox="1"/>
      </xdr:nvSpPr>
      <xdr:spPr>
        <a:xfrm>
          <a:off x="16598900" y="244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23" name="フローチャート: 判断 122"/>
        <xdr:cNvSpPr/>
      </xdr:nvSpPr>
      <xdr:spPr>
        <a:xfrm>
          <a:off x="164592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72136</xdr:rowOff>
    </xdr:from>
    <xdr:to>
      <xdr:col>78</xdr:col>
      <xdr:colOff>69850</xdr:colOff>
      <xdr:row>14</xdr:row>
      <xdr:rowOff>136144</xdr:rowOff>
    </xdr:to>
    <xdr:cxnSp macro="">
      <xdr:nvCxnSpPr>
        <xdr:cNvPr id="124" name="直線コネクタ 123"/>
        <xdr:cNvCxnSpPr/>
      </xdr:nvCxnSpPr>
      <xdr:spPr>
        <a:xfrm>
          <a:off x="14782800" y="247243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62484</xdr:rowOff>
    </xdr:from>
    <xdr:to>
      <xdr:col>78</xdr:col>
      <xdr:colOff>120650</xdr:colOff>
      <xdr:row>14</xdr:row>
      <xdr:rowOff>164084</xdr:rowOff>
    </xdr:to>
    <xdr:sp macro="" textlink="">
      <xdr:nvSpPr>
        <xdr:cNvPr id="125" name="フローチャート: 判断 124"/>
        <xdr:cNvSpPr/>
      </xdr:nvSpPr>
      <xdr:spPr>
        <a:xfrm>
          <a:off x="15621000" y="246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2811</xdr:rowOff>
    </xdr:from>
    <xdr:ext cx="736600" cy="259045"/>
    <xdr:sp macro="" textlink="">
      <xdr:nvSpPr>
        <xdr:cNvPr id="126" name="テキスト ボックス 125"/>
        <xdr:cNvSpPr txBox="1"/>
      </xdr:nvSpPr>
      <xdr:spPr>
        <a:xfrm>
          <a:off x="15290800" y="223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72136</xdr:rowOff>
    </xdr:from>
    <xdr:to>
      <xdr:col>73</xdr:col>
      <xdr:colOff>180975</xdr:colOff>
      <xdr:row>14</xdr:row>
      <xdr:rowOff>99568</xdr:rowOff>
    </xdr:to>
    <xdr:cxnSp macro="">
      <xdr:nvCxnSpPr>
        <xdr:cNvPr id="127" name="直線コネクタ 126"/>
        <xdr:cNvCxnSpPr/>
      </xdr:nvCxnSpPr>
      <xdr:spPr>
        <a:xfrm flipV="1">
          <a:off x="13893800" y="247243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25908</xdr:rowOff>
    </xdr:from>
    <xdr:to>
      <xdr:col>74</xdr:col>
      <xdr:colOff>31750</xdr:colOff>
      <xdr:row>14</xdr:row>
      <xdr:rowOff>127508</xdr:rowOff>
    </xdr:to>
    <xdr:sp macro="" textlink="">
      <xdr:nvSpPr>
        <xdr:cNvPr id="128" name="フローチャート: 判断 127"/>
        <xdr:cNvSpPr/>
      </xdr:nvSpPr>
      <xdr:spPr>
        <a:xfrm>
          <a:off x="14732000" y="242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112285</xdr:rowOff>
    </xdr:from>
    <xdr:ext cx="762000" cy="259045"/>
    <xdr:sp macro="" textlink="">
      <xdr:nvSpPr>
        <xdr:cNvPr id="129" name="テキスト ボックス 128"/>
        <xdr:cNvSpPr txBox="1"/>
      </xdr:nvSpPr>
      <xdr:spPr>
        <a:xfrm>
          <a:off x="14401800" y="2512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99568</xdr:rowOff>
    </xdr:from>
    <xdr:to>
      <xdr:col>69</xdr:col>
      <xdr:colOff>92075</xdr:colOff>
      <xdr:row>14</xdr:row>
      <xdr:rowOff>140716</xdr:rowOff>
    </xdr:to>
    <xdr:cxnSp macro="">
      <xdr:nvCxnSpPr>
        <xdr:cNvPr id="130" name="直線コネクタ 129"/>
        <xdr:cNvCxnSpPr/>
      </xdr:nvCxnSpPr>
      <xdr:spPr>
        <a:xfrm flipV="1">
          <a:off x="13004800" y="249986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147066</xdr:rowOff>
    </xdr:from>
    <xdr:to>
      <xdr:col>69</xdr:col>
      <xdr:colOff>142875</xdr:colOff>
      <xdr:row>14</xdr:row>
      <xdr:rowOff>77216</xdr:rowOff>
    </xdr:to>
    <xdr:sp macro="" textlink="">
      <xdr:nvSpPr>
        <xdr:cNvPr id="131" name="フローチャート: 判断 130"/>
        <xdr:cNvSpPr/>
      </xdr:nvSpPr>
      <xdr:spPr>
        <a:xfrm>
          <a:off x="13843000" y="23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87393</xdr:rowOff>
    </xdr:from>
    <xdr:ext cx="762000" cy="259045"/>
    <xdr:sp macro="" textlink="">
      <xdr:nvSpPr>
        <xdr:cNvPr id="132" name="テキスト ボックス 131"/>
        <xdr:cNvSpPr txBox="1"/>
      </xdr:nvSpPr>
      <xdr:spPr>
        <a:xfrm>
          <a:off x="13512800" y="214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165354</xdr:rowOff>
    </xdr:from>
    <xdr:to>
      <xdr:col>65</xdr:col>
      <xdr:colOff>53975</xdr:colOff>
      <xdr:row>14</xdr:row>
      <xdr:rowOff>95504</xdr:rowOff>
    </xdr:to>
    <xdr:sp macro="" textlink="">
      <xdr:nvSpPr>
        <xdr:cNvPr id="133" name="フローチャート: 判断 132"/>
        <xdr:cNvSpPr/>
      </xdr:nvSpPr>
      <xdr:spPr>
        <a:xfrm>
          <a:off x="12954000" y="2394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105681</xdr:rowOff>
    </xdr:from>
    <xdr:ext cx="762000" cy="259045"/>
    <xdr:sp macro="" textlink="">
      <xdr:nvSpPr>
        <xdr:cNvPr id="134" name="テキスト ボックス 133"/>
        <xdr:cNvSpPr txBox="1"/>
      </xdr:nvSpPr>
      <xdr:spPr>
        <a:xfrm>
          <a:off x="12623800" y="216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39624</xdr:rowOff>
    </xdr:from>
    <xdr:to>
      <xdr:col>82</xdr:col>
      <xdr:colOff>158750</xdr:colOff>
      <xdr:row>14</xdr:row>
      <xdr:rowOff>141224</xdr:rowOff>
    </xdr:to>
    <xdr:sp macro="" textlink="">
      <xdr:nvSpPr>
        <xdr:cNvPr id="140" name="楕円 139"/>
        <xdr:cNvSpPr/>
      </xdr:nvSpPr>
      <xdr:spPr>
        <a:xfrm>
          <a:off x="16459200" y="243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56151</xdr:rowOff>
    </xdr:from>
    <xdr:ext cx="762000" cy="259045"/>
    <xdr:sp macro="" textlink="">
      <xdr:nvSpPr>
        <xdr:cNvPr id="141" name="物件費該当値テキスト"/>
        <xdr:cNvSpPr txBox="1"/>
      </xdr:nvSpPr>
      <xdr:spPr>
        <a:xfrm>
          <a:off x="16598900" y="228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85344</xdr:rowOff>
    </xdr:from>
    <xdr:to>
      <xdr:col>78</xdr:col>
      <xdr:colOff>120650</xdr:colOff>
      <xdr:row>15</xdr:row>
      <xdr:rowOff>15494</xdr:rowOff>
    </xdr:to>
    <xdr:sp macro="" textlink="">
      <xdr:nvSpPr>
        <xdr:cNvPr id="142" name="楕円 141"/>
        <xdr:cNvSpPr/>
      </xdr:nvSpPr>
      <xdr:spPr>
        <a:xfrm>
          <a:off x="15621000" y="248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271</xdr:rowOff>
    </xdr:from>
    <xdr:ext cx="736600" cy="259045"/>
    <xdr:sp macro="" textlink="">
      <xdr:nvSpPr>
        <xdr:cNvPr id="143" name="テキスト ボックス 142"/>
        <xdr:cNvSpPr txBox="1"/>
      </xdr:nvSpPr>
      <xdr:spPr>
        <a:xfrm>
          <a:off x="15290800" y="2572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21336</xdr:rowOff>
    </xdr:from>
    <xdr:to>
      <xdr:col>74</xdr:col>
      <xdr:colOff>31750</xdr:colOff>
      <xdr:row>14</xdr:row>
      <xdr:rowOff>122936</xdr:rowOff>
    </xdr:to>
    <xdr:sp macro="" textlink="">
      <xdr:nvSpPr>
        <xdr:cNvPr id="144" name="楕円 143"/>
        <xdr:cNvSpPr/>
      </xdr:nvSpPr>
      <xdr:spPr>
        <a:xfrm>
          <a:off x="14732000" y="242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133113</xdr:rowOff>
    </xdr:from>
    <xdr:ext cx="762000" cy="259045"/>
    <xdr:sp macro="" textlink="">
      <xdr:nvSpPr>
        <xdr:cNvPr id="145" name="テキスト ボックス 144"/>
        <xdr:cNvSpPr txBox="1"/>
      </xdr:nvSpPr>
      <xdr:spPr>
        <a:xfrm>
          <a:off x="14401800" y="219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48768</xdr:rowOff>
    </xdr:from>
    <xdr:to>
      <xdr:col>69</xdr:col>
      <xdr:colOff>142875</xdr:colOff>
      <xdr:row>14</xdr:row>
      <xdr:rowOff>150368</xdr:rowOff>
    </xdr:to>
    <xdr:sp macro="" textlink="">
      <xdr:nvSpPr>
        <xdr:cNvPr id="146" name="楕円 145"/>
        <xdr:cNvSpPr/>
      </xdr:nvSpPr>
      <xdr:spPr>
        <a:xfrm>
          <a:off x="13843000" y="244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135145</xdr:rowOff>
    </xdr:from>
    <xdr:ext cx="762000" cy="259045"/>
    <xdr:sp macro="" textlink="">
      <xdr:nvSpPr>
        <xdr:cNvPr id="147" name="テキスト ボックス 146"/>
        <xdr:cNvSpPr txBox="1"/>
      </xdr:nvSpPr>
      <xdr:spPr>
        <a:xfrm>
          <a:off x="13512800" y="2535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89916</xdr:rowOff>
    </xdr:from>
    <xdr:to>
      <xdr:col>65</xdr:col>
      <xdr:colOff>53975</xdr:colOff>
      <xdr:row>15</xdr:row>
      <xdr:rowOff>20066</xdr:rowOff>
    </xdr:to>
    <xdr:sp macro="" textlink="">
      <xdr:nvSpPr>
        <xdr:cNvPr id="148" name="楕円 147"/>
        <xdr:cNvSpPr/>
      </xdr:nvSpPr>
      <xdr:spPr>
        <a:xfrm>
          <a:off x="12954000" y="249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4843</xdr:rowOff>
    </xdr:from>
    <xdr:ext cx="762000" cy="259045"/>
    <xdr:sp macro="" textlink="">
      <xdr:nvSpPr>
        <xdr:cNvPr id="149" name="テキスト ボックス 148"/>
        <xdr:cNvSpPr txBox="1"/>
      </xdr:nvSpPr>
      <xdr:spPr>
        <a:xfrm>
          <a:off x="12623800" y="2576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扶助費の経常収支比率は、ほぼ横ばいで推移している。</a:t>
          </a:r>
        </a:p>
        <a:p>
          <a:r>
            <a:rPr kumimoji="1" lang="ja-JP" altLang="en-US" sz="1300">
              <a:latin typeface="ＭＳ Ｐゴシック" panose="020B0600070205080204" pitchFamily="50" charset="-128"/>
              <a:ea typeface="ＭＳ Ｐゴシック" panose="020B0600070205080204" pitchFamily="50" charset="-128"/>
            </a:rPr>
            <a:t>　今後も社会保障関係経費等が増加傾向であることから、これまでと同様、所得審査や給付の厳格性を維持しつつ、単独施策に基づく給付も財政力を勘定し管理していく。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62</xdr:row>
      <xdr:rowOff>69850</xdr:rowOff>
    </xdr:to>
    <xdr:cxnSp macro="">
      <xdr:nvCxnSpPr>
        <xdr:cNvPr id="177" name="直線コネクタ 176"/>
        <xdr:cNvCxnSpPr/>
      </xdr:nvCxnSpPr>
      <xdr:spPr>
        <a:xfrm flipV="1">
          <a:off x="4826000" y="91376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78" name="扶助費最小値テキスト"/>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79" name="直線コネクタ 178"/>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0" name="扶助費最大値テキスト"/>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1" name="直線コネクタ 180"/>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69850</xdr:rowOff>
    </xdr:from>
    <xdr:to>
      <xdr:col>24</xdr:col>
      <xdr:colOff>25400</xdr:colOff>
      <xdr:row>56</xdr:row>
      <xdr:rowOff>107950</xdr:rowOff>
    </xdr:to>
    <xdr:cxnSp macro="">
      <xdr:nvCxnSpPr>
        <xdr:cNvPr id="182" name="直線コネクタ 181"/>
        <xdr:cNvCxnSpPr/>
      </xdr:nvCxnSpPr>
      <xdr:spPr>
        <a:xfrm>
          <a:off x="3987800" y="96710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73677</xdr:rowOff>
    </xdr:from>
    <xdr:ext cx="762000" cy="259045"/>
    <xdr:sp macro="" textlink="">
      <xdr:nvSpPr>
        <xdr:cNvPr id="183" name="扶助費平均値テキスト"/>
        <xdr:cNvSpPr txBox="1"/>
      </xdr:nvSpPr>
      <xdr:spPr>
        <a:xfrm>
          <a:off x="4914900" y="9503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57150</xdr:rowOff>
    </xdr:from>
    <xdr:to>
      <xdr:col>24</xdr:col>
      <xdr:colOff>76200</xdr:colOff>
      <xdr:row>56</xdr:row>
      <xdr:rowOff>158750</xdr:rowOff>
    </xdr:to>
    <xdr:sp macro="" textlink="">
      <xdr:nvSpPr>
        <xdr:cNvPr id="184" name="フローチャート: 判断 183"/>
        <xdr:cNvSpPr/>
      </xdr:nvSpPr>
      <xdr:spPr>
        <a:xfrm>
          <a:off x="4775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69850</xdr:rowOff>
    </xdr:from>
    <xdr:to>
      <xdr:col>19</xdr:col>
      <xdr:colOff>187325</xdr:colOff>
      <xdr:row>56</xdr:row>
      <xdr:rowOff>69850</xdr:rowOff>
    </xdr:to>
    <xdr:cxnSp macro="">
      <xdr:nvCxnSpPr>
        <xdr:cNvPr id="185" name="直線コネクタ 184"/>
        <xdr:cNvCxnSpPr/>
      </xdr:nvCxnSpPr>
      <xdr:spPr>
        <a:xfrm>
          <a:off x="3098800" y="9671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86" name="フローチャート: 判断 185"/>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87" name="テキスト ボックス 186"/>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50800</xdr:rowOff>
    </xdr:from>
    <xdr:to>
      <xdr:col>15</xdr:col>
      <xdr:colOff>98425</xdr:colOff>
      <xdr:row>56</xdr:row>
      <xdr:rowOff>69850</xdr:rowOff>
    </xdr:to>
    <xdr:cxnSp macro="">
      <xdr:nvCxnSpPr>
        <xdr:cNvPr id="188" name="直線コネクタ 187"/>
        <xdr:cNvCxnSpPr/>
      </xdr:nvCxnSpPr>
      <xdr:spPr>
        <a:xfrm>
          <a:off x="2209800" y="9652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89" name="フローチャート: 判断 188"/>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92727</xdr:rowOff>
    </xdr:from>
    <xdr:ext cx="762000" cy="259045"/>
    <xdr:sp macro="" textlink="">
      <xdr:nvSpPr>
        <xdr:cNvPr id="190" name="テキスト ボックス 189"/>
        <xdr:cNvSpPr txBox="1"/>
      </xdr:nvSpPr>
      <xdr:spPr>
        <a:xfrm>
          <a:off x="2717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50800</xdr:rowOff>
    </xdr:from>
    <xdr:to>
      <xdr:col>11</xdr:col>
      <xdr:colOff>9525</xdr:colOff>
      <xdr:row>56</xdr:row>
      <xdr:rowOff>127000</xdr:rowOff>
    </xdr:to>
    <xdr:cxnSp macro="">
      <xdr:nvCxnSpPr>
        <xdr:cNvPr id="191" name="直線コネクタ 190"/>
        <xdr:cNvCxnSpPr/>
      </xdr:nvCxnSpPr>
      <xdr:spPr>
        <a:xfrm flipV="1">
          <a:off x="1320800" y="9652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193" name="テキスト ボックス 192"/>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57150</xdr:rowOff>
    </xdr:from>
    <xdr:to>
      <xdr:col>6</xdr:col>
      <xdr:colOff>171450</xdr:colOff>
      <xdr:row>56</xdr:row>
      <xdr:rowOff>158750</xdr:rowOff>
    </xdr:to>
    <xdr:sp macro="" textlink="">
      <xdr:nvSpPr>
        <xdr:cNvPr id="194" name="フローチャート: 判断 193"/>
        <xdr:cNvSpPr/>
      </xdr:nvSpPr>
      <xdr:spPr>
        <a:xfrm>
          <a:off x="1270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168927</xdr:rowOff>
    </xdr:from>
    <xdr:ext cx="762000" cy="259045"/>
    <xdr:sp macro="" textlink="">
      <xdr:nvSpPr>
        <xdr:cNvPr id="195" name="テキスト ボックス 194"/>
        <xdr:cNvSpPr txBox="1"/>
      </xdr:nvSpPr>
      <xdr:spPr>
        <a:xfrm>
          <a:off x="939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57150</xdr:rowOff>
    </xdr:from>
    <xdr:to>
      <xdr:col>24</xdr:col>
      <xdr:colOff>76200</xdr:colOff>
      <xdr:row>56</xdr:row>
      <xdr:rowOff>158750</xdr:rowOff>
    </xdr:to>
    <xdr:sp macro="" textlink="">
      <xdr:nvSpPr>
        <xdr:cNvPr id="201" name="楕円 200"/>
        <xdr:cNvSpPr/>
      </xdr:nvSpPr>
      <xdr:spPr>
        <a:xfrm>
          <a:off x="47752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29227</xdr:rowOff>
    </xdr:from>
    <xdr:ext cx="762000" cy="259045"/>
    <xdr:sp macro="" textlink="">
      <xdr:nvSpPr>
        <xdr:cNvPr id="202" name="扶助費該当値テキスト"/>
        <xdr:cNvSpPr txBox="1"/>
      </xdr:nvSpPr>
      <xdr:spPr>
        <a:xfrm>
          <a:off x="49149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19050</xdr:rowOff>
    </xdr:from>
    <xdr:to>
      <xdr:col>20</xdr:col>
      <xdr:colOff>38100</xdr:colOff>
      <xdr:row>56</xdr:row>
      <xdr:rowOff>120650</xdr:rowOff>
    </xdr:to>
    <xdr:sp macro="" textlink="">
      <xdr:nvSpPr>
        <xdr:cNvPr id="203" name="楕円 202"/>
        <xdr:cNvSpPr/>
      </xdr:nvSpPr>
      <xdr:spPr>
        <a:xfrm>
          <a:off x="3937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204" name="テキスト ボックス 203"/>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19050</xdr:rowOff>
    </xdr:from>
    <xdr:to>
      <xdr:col>15</xdr:col>
      <xdr:colOff>149225</xdr:colOff>
      <xdr:row>56</xdr:row>
      <xdr:rowOff>120650</xdr:rowOff>
    </xdr:to>
    <xdr:sp macro="" textlink="">
      <xdr:nvSpPr>
        <xdr:cNvPr id="205" name="楕円 204"/>
        <xdr:cNvSpPr/>
      </xdr:nvSpPr>
      <xdr:spPr>
        <a:xfrm>
          <a:off x="3048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105427</xdr:rowOff>
    </xdr:from>
    <xdr:ext cx="762000" cy="259045"/>
    <xdr:sp macro="" textlink="">
      <xdr:nvSpPr>
        <xdr:cNvPr id="206" name="テキスト ボックス 205"/>
        <xdr:cNvSpPr txBox="1"/>
      </xdr:nvSpPr>
      <xdr:spPr>
        <a:xfrm>
          <a:off x="2717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0</xdr:rowOff>
    </xdr:from>
    <xdr:to>
      <xdr:col>11</xdr:col>
      <xdr:colOff>60325</xdr:colOff>
      <xdr:row>56</xdr:row>
      <xdr:rowOff>101600</xdr:rowOff>
    </xdr:to>
    <xdr:sp macro="" textlink="">
      <xdr:nvSpPr>
        <xdr:cNvPr id="207" name="楕円 206"/>
        <xdr:cNvSpPr/>
      </xdr:nvSpPr>
      <xdr:spPr>
        <a:xfrm>
          <a:off x="2159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208" name="テキスト ボックス 207"/>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09" name="楕円 208"/>
        <xdr:cNvSpPr/>
      </xdr:nvSpPr>
      <xdr:spPr>
        <a:xfrm>
          <a:off x="1270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210" name="テキスト ボックス 209"/>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町営住宅等に係る維持補修費が減少し、分母である経常一般財源総額が増加したことにより、前年度と比較して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事務費等の経常経費の増大により、各会計における繰出金の増加が予想されるが、収入の確保及び経費削減を徹底するとともに、施設の老朽化に対応する維持補修費についても、公共施設等総合管理計画に基づき適正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6" name="テキスト ボックス 22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8" name="テキスト ボックス 22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2" name="テキスト ボックス 23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4" name="テキスト ボックス 23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6" name="テキスト ボックス 23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62</xdr:row>
      <xdr:rowOff>50800</xdr:rowOff>
    </xdr:to>
    <xdr:cxnSp macro="">
      <xdr:nvCxnSpPr>
        <xdr:cNvPr id="238" name="直線コネクタ 237"/>
        <xdr:cNvCxnSpPr/>
      </xdr:nvCxnSpPr>
      <xdr:spPr>
        <a:xfrm flipV="1">
          <a:off x="16510000" y="90424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39" name="その他最小値テキスト"/>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0" name="直線コネクタ 239"/>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1" name="その他最大値テキスト"/>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2" name="直線コネクタ 241"/>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19050</xdr:rowOff>
    </xdr:from>
    <xdr:to>
      <xdr:col>82</xdr:col>
      <xdr:colOff>107950</xdr:colOff>
      <xdr:row>57</xdr:row>
      <xdr:rowOff>95250</xdr:rowOff>
    </xdr:to>
    <xdr:cxnSp macro="">
      <xdr:nvCxnSpPr>
        <xdr:cNvPr id="243" name="直線コネクタ 242"/>
        <xdr:cNvCxnSpPr/>
      </xdr:nvCxnSpPr>
      <xdr:spPr>
        <a:xfrm flipV="1">
          <a:off x="15671800" y="97917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44" name="その他平均値テキスト"/>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5" name="フローチャート: 判断 244"/>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95250</xdr:rowOff>
    </xdr:from>
    <xdr:to>
      <xdr:col>78</xdr:col>
      <xdr:colOff>69850</xdr:colOff>
      <xdr:row>57</xdr:row>
      <xdr:rowOff>120650</xdr:rowOff>
    </xdr:to>
    <xdr:cxnSp macro="">
      <xdr:nvCxnSpPr>
        <xdr:cNvPr id="246" name="直線コネクタ 245"/>
        <xdr:cNvCxnSpPr/>
      </xdr:nvCxnSpPr>
      <xdr:spPr>
        <a:xfrm flipV="1">
          <a:off x="14782800" y="9867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107950</xdr:rowOff>
    </xdr:from>
    <xdr:to>
      <xdr:col>78</xdr:col>
      <xdr:colOff>120650</xdr:colOff>
      <xdr:row>58</xdr:row>
      <xdr:rowOff>38100</xdr:rowOff>
    </xdr:to>
    <xdr:sp macro="" textlink="">
      <xdr:nvSpPr>
        <xdr:cNvPr id="247" name="フローチャート: 判断 246"/>
        <xdr:cNvSpPr/>
      </xdr:nvSpPr>
      <xdr:spPr>
        <a:xfrm>
          <a:off x="15621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22877</xdr:rowOff>
    </xdr:from>
    <xdr:ext cx="736600" cy="259045"/>
    <xdr:sp macro="" textlink="">
      <xdr:nvSpPr>
        <xdr:cNvPr id="248" name="テキスト ボックス 247"/>
        <xdr:cNvSpPr txBox="1"/>
      </xdr:nvSpPr>
      <xdr:spPr>
        <a:xfrm>
          <a:off x="15290800" y="9966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44450</xdr:rowOff>
    </xdr:from>
    <xdr:to>
      <xdr:col>73</xdr:col>
      <xdr:colOff>180975</xdr:colOff>
      <xdr:row>57</xdr:row>
      <xdr:rowOff>120650</xdr:rowOff>
    </xdr:to>
    <xdr:cxnSp macro="">
      <xdr:nvCxnSpPr>
        <xdr:cNvPr id="249" name="直線コネクタ 248"/>
        <xdr:cNvCxnSpPr/>
      </xdr:nvCxnSpPr>
      <xdr:spPr>
        <a:xfrm>
          <a:off x="13893800" y="9817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63500</xdr:rowOff>
    </xdr:from>
    <xdr:to>
      <xdr:col>74</xdr:col>
      <xdr:colOff>31750</xdr:colOff>
      <xdr:row>58</xdr:row>
      <xdr:rowOff>165100</xdr:rowOff>
    </xdr:to>
    <xdr:sp macro="" textlink="">
      <xdr:nvSpPr>
        <xdr:cNvPr id="250" name="フローチャート: 判断 249"/>
        <xdr:cNvSpPr/>
      </xdr:nvSpPr>
      <xdr:spPr>
        <a:xfrm>
          <a:off x="14732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149877</xdr:rowOff>
    </xdr:from>
    <xdr:ext cx="762000" cy="259045"/>
    <xdr:sp macro="" textlink="">
      <xdr:nvSpPr>
        <xdr:cNvPr id="251" name="テキスト ボックス 250"/>
        <xdr:cNvSpPr txBox="1"/>
      </xdr:nvSpPr>
      <xdr:spPr>
        <a:xfrm>
          <a:off x="14401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44450</xdr:rowOff>
    </xdr:from>
    <xdr:to>
      <xdr:col>69</xdr:col>
      <xdr:colOff>92075</xdr:colOff>
      <xdr:row>58</xdr:row>
      <xdr:rowOff>0</xdr:rowOff>
    </xdr:to>
    <xdr:cxnSp macro="">
      <xdr:nvCxnSpPr>
        <xdr:cNvPr id="252" name="直線コネクタ 251"/>
        <xdr:cNvCxnSpPr/>
      </xdr:nvCxnSpPr>
      <xdr:spPr>
        <a:xfrm flipV="1">
          <a:off x="13004800" y="98171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3" name="フローチャート: 判断 252"/>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54" name="テキスト ボックス 253"/>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55" name="フローチャート: 判断 254"/>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56" name="テキスト ボックス 255"/>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139700</xdr:rowOff>
    </xdr:from>
    <xdr:to>
      <xdr:col>82</xdr:col>
      <xdr:colOff>158750</xdr:colOff>
      <xdr:row>57</xdr:row>
      <xdr:rowOff>69850</xdr:rowOff>
    </xdr:to>
    <xdr:sp macro="" textlink="">
      <xdr:nvSpPr>
        <xdr:cNvPr id="262" name="楕円 261"/>
        <xdr:cNvSpPr/>
      </xdr:nvSpPr>
      <xdr:spPr>
        <a:xfrm>
          <a:off x="164592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111777</xdr:rowOff>
    </xdr:from>
    <xdr:ext cx="762000" cy="259045"/>
    <xdr:sp macro="" textlink="">
      <xdr:nvSpPr>
        <xdr:cNvPr id="263" name="その他該当値テキスト"/>
        <xdr:cNvSpPr txBox="1"/>
      </xdr:nvSpPr>
      <xdr:spPr>
        <a:xfrm>
          <a:off x="165989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44450</xdr:rowOff>
    </xdr:from>
    <xdr:to>
      <xdr:col>78</xdr:col>
      <xdr:colOff>120650</xdr:colOff>
      <xdr:row>57</xdr:row>
      <xdr:rowOff>146050</xdr:rowOff>
    </xdr:to>
    <xdr:sp macro="" textlink="">
      <xdr:nvSpPr>
        <xdr:cNvPr id="264" name="楕円 263"/>
        <xdr:cNvSpPr/>
      </xdr:nvSpPr>
      <xdr:spPr>
        <a:xfrm>
          <a:off x="15621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156227</xdr:rowOff>
    </xdr:from>
    <xdr:ext cx="736600" cy="259045"/>
    <xdr:sp macro="" textlink="">
      <xdr:nvSpPr>
        <xdr:cNvPr id="265" name="テキスト ボックス 264"/>
        <xdr:cNvSpPr txBox="1"/>
      </xdr:nvSpPr>
      <xdr:spPr>
        <a:xfrm>
          <a:off x="15290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69850</xdr:rowOff>
    </xdr:from>
    <xdr:to>
      <xdr:col>74</xdr:col>
      <xdr:colOff>31750</xdr:colOff>
      <xdr:row>58</xdr:row>
      <xdr:rowOff>0</xdr:rowOff>
    </xdr:to>
    <xdr:sp macro="" textlink="">
      <xdr:nvSpPr>
        <xdr:cNvPr id="266" name="楕円 265"/>
        <xdr:cNvSpPr/>
      </xdr:nvSpPr>
      <xdr:spPr>
        <a:xfrm>
          <a:off x="14732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10177</xdr:rowOff>
    </xdr:from>
    <xdr:ext cx="762000" cy="259045"/>
    <xdr:sp macro="" textlink="">
      <xdr:nvSpPr>
        <xdr:cNvPr id="267" name="テキスト ボックス 266"/>
        <xdr:cNvSpPr txBox="1"/>
      </xdr:nvSpPr>
      <xdr:spPr>
        <a:xfrm>
          <a:off x="14401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165100</xdr:rowOff>
    </xdr:from>
    <xdr:to>
      <xdr:col>69</xdr:col>
      <xdr:colOff>142875</xdr:colOff>
      <xdr:row>57</xdr:row>
      <xdr:rowOff>95250</xdr:rowOff>
    </xdr:to>
    <xdr:sp macro="" textlink="">
      <xdr:nvSpPr>
        <xdr:cNvPr id="268" name="楕円 267"/>
        <xdr:cNvSpPr/>
      </xdr:nvSpPr>
      <xdr:spPr>
        <a:xfrm>
          <a:off x="13843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105427</xdr:rowOff>
    </xdr:from>
    <xdr:ext cx="762000" cy="259045"/>
    <xdr:sp macro="" textlink="">
      <xdr:nvSpPr>
        <xdr:cNvPr id="269" name="テキスト ボックス 268"/>
        <xdr:cNvSpPr txBox="1"/>
      </xdr:nvSpPr>
      <xdr:spPr>
        <a:xfrm>
          <a:off x="13512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120650</xdr:rowOff>
    </xdr:from>
    <xdr:to>
      <xdr:col>65</xdr:col>
      <xdr:colOff>53975</xdr:colOff>
      <xdr:row>58</xdr:row>
      <xdr:rowOff>50800</xdr:rowOff>
    </xdr:to>
    <xdr:sp macro="" textlink="">
      <xdr:nvSpPr>
        <xdr:cNvPr id="270" name="楕円 269"/>
        <xdr:cNvSpPr/>
      </xdr:nvSpPr>
      <xdr:spPr>
        <a:xfrm>
          <a:off x="12954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60977</xdr:rowOff>
    </xdr:from>
    <xdr:ext cx="762000" cy="259045"/>
    <xdr:sp macro="" textlink="">
      <xdr:nvSpPr>
        <xdr:cNvPr id="271" name="テキスト ボックス 270"/>
        <xdr:cNvSpPr txBox="1"/>
      </xdr:nvSpPr>
      <xdr:spPr>
        <a:xfrm>
          <a:off x="12623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一部事務組合の石川地方生活環境施設組合における負担金のうち、経常経費分の減少を主な要因として、前年度と比較して</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減少した。今後、石川地方生活環境施設組合や須賀川地方広域消防組合等の一部事務組合において、設備改修に係る地方債の償還とその他経常的な経費の増による負担金の増が予想されるが、過剰な負担にならないよう、構成団体とともに望ましい姿を追求していく必要がある。</a:t>
          </a:r>
        </a:p>
      </xdr:txBody>
    </xdr:sp>
    <xdr:clientData/>
  </xdr:twoCellAnchor>
  <xdr:oneCellAnchor>
    <xdr:from>
      <xdr:col>62</xdr:col>
      <xdr:colOff>6350</xdr:colOff>
      <xdr:row>29</xdr:row>
      <xdr:rowOff>107950</xdr:rowOff>
    </xdr:from>
    <xdr:ext cx="298543" cy="225703"/>
    <xdr:sp macro="" textlink="">
      <xdr:nvSpPr>
        <xdr:cNvPr id="283" name="テキスト ボックス 28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6" name="直線コネクタ 28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7" name="テキスト ボックス 28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8" name="直線コネクタ 28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9" name="テキスト ボックス 28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0" name="直線コネクタ 28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1" name="テキスト ボックス 29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2" name="直線コネクタ 29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3" name="テキスト ボックス 29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4" name="直線コネクタ 29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5" name="テキスト ボックス 29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7" name="テキスト ボックス 29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85090</xdr:rowOff>
    </xdr:from>
    <xdr:to>
      <xdr:col>82</xdr:col>
      <xdr:colOff>107950</xdr:colOff>
      <xdr:row>42</xdr:row>
      <xdr:rowOff>43180</xdr:rowOff>
    </xdr:to>
    <xdr:cxnSp macro="">
      <xdr:nvCxnSpPr>
        <xdr:cNvPr id="299" name="直線コネクタ 298"/>
        <xdr:cNvCxnSpPr/>
      </xdr:nvCxnSpPr>
      <xdr:spPr>
        <a:xfrm flipV="1">
          <a:off x="16510000" y="574294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15257</xdr:rowOff>
    </xdr:from>
    <xdr:ext cx="762000" cy="259045"/>
    <xdr:sp macro="" textlink="">
      <xdr:nvSpPr>
        <xdr:cNvPr id="300" name="補助費等最小値テキスト"/>
        <xdr:cNvSpPr txBox="1"/>
      </xdr:nvSpPr>
      <xdr:spPr>
        <a:xfrm>
          <a:off x="16598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43180</xdr:rowOff>
    </xdr:from>
    <xdr:to>
      <xdr:col>82</xdr:col>
      <xdr:colOff>196850</xdr:colOff>
      <xdr:row>42</xdr:row>
      <xdr:rowOff>43180</xdr:rowOff>
    </xdr:to>
    <xdr:cxnSp macro="">
      <xdr:nvCxnSpPr>
        <xdr:cNvPr id="301" name="直線コネクタ 300"/>
        <xdr:cNvCxnSpPr/>
      </xdr:nvCxnSpPr>
      <xdr:spPr>
        <a:xfrm>
          <a:off x="16421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xdr:rowOff>
    </xdr:from>
    <xdr:ext cx="762000" cy="259045"/>
    <xdr:sp macro="" textlink="">
      <xdr:nvSpPr>
        <xdr:cNvPr id="302" name="補助費等最大値テキスト"/>
        <xdr:cNvSpPr txBox="1"/>
      </xdr:nvSpPr>
      <xdr:spPr>
        <a:xfrm>
          <a:off x="16598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85090</xdr:rowOff>
    </xdr:from>
    <xdr:to>
      <xdr:col>82</xdr:col>
      <xdr:colOff>196850</xdr:colOff>
      <xdr:row>33</xdr:row>
      <xdr:rowOff>85090</xdr:rowOff>
    </xdr:to>
    <xdr:cxnSp macro="">
      <xdr:nvCxnSpPr>
        <xdr:cNvPr id="303" name="直線コネクタ 302"/>
        <xdr:cNvCxnSpPr/>
      </xdr:nvCxnSpPr>
      <xdr:spPr>
        <a:xfrm>
          <a:off x="16421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43180</xdr:rowOff>
    </xdr:from>
    <xdr:to>
      <xdr:col>82</xdr:col>
      <xdr:colOff>107950</xdr:colOff>
      <xdr:row>34</xdr:row>
      <xdr:rowOff>134620</xdr:rowOff>
    </xdr:to>
    <xdr:cxnSp macro="">
      <xdr:nvCxnSpPr>
        <xdr:cNvPr id="304" name="直線コネクタ 303"/>
        <xdr:cNvCxnSpPr/>
      </xdr:nvCxnSpPr>
      <xdr:spPr>
        <a:xfrm flipV="1">
          <a:off x="15671800" y="58724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63517</xdr:rowOff>
    </xdr:from>
    <xdr:ext cx="762000" cy="259045"/>
    <xdr:sp macro="" textlink="">
      <xdr:nvSpPr>
        <xdr:cNvPr id="305" name="補助費等平均値テキスト"/>
        <xdr:cNvSpPr txBox="1"/>
      </xdr:nvSpPr>
      <xdr:spPr>
        <a:xfrm>
          <a:off x="16598900" y="6235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91440</xdr:rowOff>
    </xdr:from>
    <xdr:to>
      <xdr:col>82</xdr:col>
      <xdr:colOff>158750</xdr:colOff>
      <xdr:row>37</xdr:row>
      <xdr:rowOff>21590</xdr:rowOff>
    </xdr:to>
    <xdr:sp macro="" textlink="">
      <xdr:nvSpPr>
        <xdr:cNvPr id="306" name="フローチャート: 判断 305"/>
        <xdr:cNvSpPr/>
      </xdr:nvSpPr>
      <xdr:spPr>
        <a:xfrm>
          <a:off x="16459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161290</xdr:rowOff>
    </xdr:from>
    <xdr:to>
      <xdr:col>78</xdr:col>
      <xdr:colOff>69850</xdr:colOff>
      <xdr:row>34</xdr:row>
      <xdr:rowOff>134620</xdr:rowOff>
    </xdr:to>
    <xdr:cxnSp macro="">
      <xdr:nvCxnSpPr>
        <xdr:cNvPr id="307" name="直線コネクタ 306"/>
        <xdr:cNvCxnSpPr/>
      </xdr:nvCxnSpPr>
      <xdr:spPr>
        <a:xfrm>
          <a:off x="14782800" y="581914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118110</xdr:rowOff>
    </xdr:from>
    <xdr:to>
      <xdr:col>78</xdr:col>
      <xdr:colOff>120650</xdr:colOff>
      <xdr:row>36</xdr:row>
      <xdr:rowOff>48260</xdr:rowOff>
    </xdr:to>
    <xdr:sp macro="" textlink="">
      <xdr:nvSpPr>
        <xdr:cNvPr id="308" name="フローチャート: 判断 307"/>
        <xdr:cNvSpPr/>
      </xdr:nvSpPr>
      <xdr:spPr>
        <a:xfrm>
          <a:off x="15621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33037</xdr:rowOff>
    </xdr:from>
    <xdr:ext cx="736600" cy="259045"/>
    <xdr:sp macro="" textlink="">
      <xdr:nvSpPr>
        <xdr:cNvPr id="309" name="テキスト ボックス 308"/>
        <xdr:cNvSpPr txBox="1"/>
      </xdr:nvSpPr>
      <xdr:spPr>
        <a:xfrm>
          <a:off x="15290800" y="620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92710</xdr:rowOff>
    </xdr:from>
    <xdr:to>
      <xdr:col>73</xdr:col>
      <xdr:colOff>180975</xdr:colOff>
      <xdr:row>33</xdr:row>
      <xdr:rowOff>161290</xdr:rowOff>
    </xdr:to>
    <xdr:cxnSp macro="">
      <xdr:nvCxnSpPr>
        <xdr:cNvPr id="310" name="直線コネクタ 309"/>
        <xdr:cNvCxnSpPr/>
      </xdr:nvCxnSpPr>
      <xdr:spPr>
        <a:xfrm>
          <a:off x="13893800" y="57505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26670</xdr:rowOff>
    </xdr:from>
    <xdr:to>
      <xdr:col>74</xdr:col>
      <xdr:colOff>31750</xdr:colOff>
      <xdr:row>35</xdr:row>
      <xdr:rowOff>128270</xdr:rowOff>
    </xdr:to>
    <xdr:sp macro="" textlink="">
      <xdr:nvSpPr>
        <xdr:cNvPr id="311" name="フローチャート: 判断 310"/>
        <xdr:cNvSpPr/>
      </xdr:nvSpPr>
      <xdr:spPr>
        <a:xfrm>
          <a:off x="14732000" y="602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113047</xdr:rowOff>
    </xdr:from>
    <xdr:ext cx="762000" cy="259045"/>
    <xdr:sp macro="" textlink="">
      <xdr:nvSpPr>
        <xdr:cNvPr id="312" name="テキスト ボックス 311"/>
        <xdr:cNvSpPr txBox="1"/>
      </xdr:nvSpPr>
      <xdr:spPr>
        <a:xfrm>
          <a:off x="14401800" y="611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92710</xdr:rowOff>
    </xdr:from>
    <xdr:to>
      <xdr:col>69</xdr:col>
      <xdr:colOff>92075</xdr:colOff>
      <xdr:row>34</xdr:row>
      <xdr:rowOff>5080</xdr:rowOff>
    </xdr:to>
    <xdr:cxnSp macro="">
      <xdr:nvCxnSpPr>
        <xdr:cNvPr id="313" name="直線コネクタ 312"/>
        <xdr:cNvCxnSpPr/>
      </xdr:nvCxnSpPr>
      <xdr:spPr>
        <a:xfrm flipV="1">
          <a:off x="13004800" y="57505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144780</xdr:rowOff>
    </xdr:from>
    <xdr:to>
      <xdr:col>69</xdr:col>
      <xdr:colOff>142875</xdr:colOff>
      <xdr:row>35</xdr:row>
      <xdr:rowOff>74930</xdr:rowOff>
    </xdr:to>
    <xdr:sp macro="" textlink="">
      <xdr:nvSpPr>
        <xdr:cNvPr id="314" name="フローチャート: 判断 313"/>
        <xdr:cNvSpPr/>
      </xdr:nvSpPr>
      <xdr:spPr>
        <a:xfrm>
          <a:off x="13843000" y="597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59707</xdr:rowOff>
    </xdr:from>
    <xdr:ext cx="762000" cy="259045"/>
    <xdr:sp macro="" textlink="">
      <xdr:nvSpPr>
        <xdr:cNvPr id="315" name="テキスト ボックス 314"/>
        <xdr:cNvSpPr txBox="1"/>
      </xdr:nvSpPr>
      <xdr:spPr>
        <a:xfrm>
          <a:off x="13512800" y="606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11430</xdr:rowOff>
    </xdr:from>
    <xdr:to>
      <xdr:col>65</xdr:col>
      <xdr:colOff>53975</xdr:colOff>
      <xdr:row>35</xdr:row>
      <xdr:rowOff>113030</xdr:rowOff>
    </xdr:to>
    <xdr:sp macro="" textlink="">
      <xdr:nvSpPr>
        <xdr:cNvPr id="316" name="フローチャート: 判断 315"/>
        <xdr:cNvSpPr/>
      </xdr:nvSpPr>
      <xdr:spPr>
        <a:xfrm>
          <a:off x="12954000" y="601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97807</xdr:rowOff>
    </xdr:from>
    <xdr:ext cx="762000" cy="259045"/>
    <xdr:sp macro="" textlink="">
      <xdr:nvSpPr>
        <xdr:cNvPr id="317" name="テキスト ボックス 316"/>
        <xdr:cNvSpPr txBox="1"/>
      </xdr:nvSpPr>
      <xdr:spPr>
        <a:xfrm>
          <a:off x="12623800" y="609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163830</xdr:rowOff>
    </xdr:from>
    <xdr:to>
      <xdr:col>82</xdr:col>
      <xdr:colOff>158750</xdr:colOff>
      <xdr:row>34</xdr:row>
      <xdr:rowOff>93980</xdr:rowOff>
    </xdr:to>
    <xdr:sp macro="" textlink="">
      <xdr:nvSpPr>
        <xdr:cNvPr id="323" name="楕円 322"/>
        <xdr:cNvSpPr/>
      </xdr:nvSpPr>
      <xdr:spPr>
        <a:xfrm>
          <a:off x="16459200" y="58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8907</xdr:rowOff>
    </xdr:from>
    <xdr:ext cx="762000" cy="259045"/>
    <xdr:sp macro="" textlink="">
      <xdr:nvSpPr>
        <xdr:cNvPr id="324" name="補助費等該当値テキスト"/>
        <xdr:cNvSpPr txBox="1"/>
      </xdr:nvSpPr>
      <xdr:spPr>
        <a:xfrm>
          <a:off x="16598900" y="566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83820</xdr:rowOff>
    </xdr:from>
    <xdr:to>
      <xdr:col>78</xdr:col>
      <xdr:colOff>120650</xdr:colOff>
      <xdr:row>35</xdr:row>
      <xdr:rowOff>13970</xdr:rowOff>
    </xdr:to>
    <xdr:sp macro="" textlink="">
      <xdr:nvSpPr>
        <xdr:cNvPr id="325" name="楕円 324"/>
        <xdr:cNvSpPr/>
      </xdr:nvSpPr>
      <xdr:spPr>
        <a:xfrm>
          <a:off x="156210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24147</xdr:rowOff>
    </xdr:from>
    <xdr:ext cx="736600" cy="259045"/>
    <xdr:sp macro="" textlink="">
      <xdr:nvSpPr>
        <xdr:cNvPr id="326" name="テキスト ボックス 325"/>
        <xdr:cNvSpPr txBox="1"/>
      </xdr:nvSpPr>
      <xdr:spPr>
        <a:xfrm>
          <a:off x="15290800" y="568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110490</xdr:rowOff>
    </xdr:from>
    <xdr:to>
      <xdr:col>74</xdr:col>
      <xdr:colOff>31750</xdr:colOff>
      <xdr:row>34</xdr:row>
      <xdr:rowOff>40640</xdr:rowOff>
    </xdr:to>
    <xdr:sp macro="" textlink="">
      <xdr:nvSpPr>
        <xdr:cNvPr id="327" name="楕円 326"/>
        <xdr:cNvSpPr/>
      </xdr:nvSpPr>
      <xdr:spPr>
        <a:xfrm>
          <a:off x="14732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50817</xdr:rowOff>
    </xdr:from>
    <xdr:ext cx="762000" cy="259045"/>
    <xdr:sp macro="" textlink="">
      <xdr:nvSpPr>
        <xdr:cNvPr id="328" name="テキスト ボックス 327"/>
        <xdr:cNvSpPr txBox="1"/>
      </xdr:nvSpPr>
      <xdr:spPr>
        <a:xfrm>
          <a:off x="14401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41910</xdr:rowOff>
    </xdr:from>
    <xdr:to>
      <xdr:col>69</xdr:col>
      <xdr:colOff>142875</xdr:colOff>
      <xdr:row>33</xdr:row>
      <xdr:rowOff>143510</xdr:rowOff>
    </xdr:to>
    <xdr:sp macro="" textlink="">
      <xdr:nvSpPr>
        <xdr:cNvPr id="329" name="楕円 328"/>
        <xdr:cNvSpPr/>
      </xdr:nvSpPr>
      <xdr:spPr>
        <a:xfrm>
          <a:off x="13843000" y="56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153687</xdr:rowOff>
    </xdr:from>
    <xdr:ext cx="762000" cy="259045"/>
    <xdr:sp macro="" textlink="">
      <xdr:nvSpPr>
        <xdr:cNvPr id="330" name="テキスト ボックス 329"/>
        <xdr:cNvSpPr txBox="1"/>
      </xdr:nvSpPr>
      <xdr:spPr>
        <a:xfrm>
          <a:off x="13512800" y="546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125730</xdr:rowOff>
    </xdr:from>
    <xdr:to>
      <xdr:col>65</xdr:col>
      <xdr:colOff>53975</xdr:colOff>
      <xdr:row>34</xdr:row>
      <xdr:rowOff>55880</xdr:rowOff>
    </xdr:to>
    <xdr:sp macro="" textlink="">
      <xdr:nvSpPr>
        <xdr:cNvPr id="331" name="楕円 330"/>
        <xdr:cNvSpPr/>
      </xdr:nvSpPr>
      <xdr:spPr>
        <a:xfrm>
          <a:off x="12954000" y="578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66057</xdr:rowOff>
    </xdr:from>
    <xdr:ext cx="762000" cy="259045"/>
    <xdr:sp macro="" textlink="">
      <xdr:nvSpPr>
        <xdr:cNvPr id="332" name="テキスト ボックス 331"/>
        <xdr:cNvSpPr txBox="1"/>
      </xdr:nvSpPr>
      <xdr:spPr>
        <a:xfrm>
          <a:off x="12623800" y="555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大規模整備事業に伴う過疎対策事業債の償還額が増加したことで、前年度と比較して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今後も道の駅の整備や道路新設改良等に伴う起債を予定しており、本比率が上昇することが見込まれることから、繰り上げ償還や計画的な地方債の発行に努めるとともに、減債基金の活用により負担の平準化を図るなど、公債費負担の適正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7" name="直線コネクタ 346"/>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8" name="テキスト ボックス 347"/>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9" name="直線コネクタ 348"/>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0" name="テキスト ボックス 349"/>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1" name="直線コネクタ 350"/>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2" name="テキスト ボックス 351"/>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3" name="直線コネクタ 352"/>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4" name="テキスト ボックス 353"/>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49276</xdr:rowOff>
    </xdr:from>
    <xdr:to>
      <xdr:col>24</xdr:col>
      <xdr:colOff>25400</xdr:colOff>
      <xdr:row>79</xdr:row>
      <xdr:rowOff>161289</xdr:rowOff>
    </xdr:to>
    <xdr:cxnSp macro="">
      <xdr:nvCxnSpPr>
        <xdr:cNvPr id="357" name="直線コネクタ 356"/>
        <xdr:cNvCxnSpPr/>
      </xdr:nvCxnSpPr>
      <xdr:spPr>
        <a:xfrm flipV="1">
          <a:off x="4826000" y="12736576"/>
          <a:ext cx="0" cy="969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133366</xdr:rowOff>
    </xdr:from>
    <xdr:ext cx="762000" cy="259045"/>
    <xdr:sp macro="" textlink="">
      <xdr:nvSpPr>
        <xdr:cNvPr id="358" name="公債費最小値テキスト"/>
        <xdr:cNvSpPr txBox="1"/>
      </xdr:nvSpPr>
      <xdr:spPr>
        <a:xfrm>
          <a:off x="491490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161289</xdr:rowOff>
    </xdr:from>
    <xdr:to>
      <xdr:col>24</xdr:col>
      <xdr:colOff>114300</xdr:colOff>
      <xdr:row>79</xdr:row>
      <xdr:rowOff>161289</xdr:rowOff>
    </xdr:to>
    <xdr:cxnSp macro="">
      <xdr:nvCxnSpPr>
        <xdr:cNvPr id="359" name="直線コネクタ 358"/>
        <xdr:cNvCxnSpPr/>
      </xdr:nvCxnSpPr>
      <xdr:spPr>
        <a:xfrm>
          <a:off x="4737100" y="13705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135653</xdr:rowOff>
    </xdr:from>
    <xdr:ext cx="762000" cy="259045"/>
    <xdr:sp macro="" textlink="">
      <xdr:nvSpPr>
        <xdr:cNvPr id="360" name="公債費最大値テキスト"/>
        <xdr:cNvSpPr txBox="1"/>
      </xdr:nvSpPr>
      <xdr:spPr>
        <a:xfrm>
          <a:off x="4914900" y="1248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49276</xdr:rowOff>
    </xdr:from>
    <xdr:to>
      <xdr:col>24</xdr:col>
      <xdr:colOff>114300</xdr:colOff>
      <xdr:row>74</xdr:row>
      <xdr:rowOff>49276</xdr:rowOff>
    </xdr:to>
    <xdr:cxnSp macro="">
      <xdr:nvCxnSpPr>
        <xdr:cNvPr id="361" name="直線コネクタ 360"/>
        <xdr:cNvCxnSpPr/>
      </xdr:nvCxnSpPr>
      <xdr:spPr>
        <a:xfrm>
          <a:off x="4737100" y="1273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129287</xdr:rowOff>
    </xdr:from>
    <xdr:to>
      <xdr:col>24</xdr:col>
      <xdr:colOff>25400</xdr:colOff>
      <xdr:row>77</xdr:row>
      <xdr:rowOff>161289</xdr:rowOff>
    </xdr:to>
    <xdr:cxnSp macro="">
      <xdr:nvCxnSpPr>
        <xdr:cNvPr id="362" name="直線コネクタ 361"/>
        <xdr:cNvCxnSpPr/>
      </xdr:nvCxnSpPr>
      <xdr:spPr>
        <a:xfrm>
          <a:off x="3987800" y="13330937"/>
          <a:ext cx="8382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152164</xdr:rowOff>
    </xdr:from>
    <xdr:ext cx="762000" cy="259045"/>
    <xdr:sp macro="" textlink="">
      <xdr:nvSpPr>
        <xdr:cNvPr id="363" name="公債費平均値テキスト"/>
        <xdr:cNvSpPr txBox="1"/>
      </xdr:nvSpPr>
      <xdr:spPr>
        <a:xfrm>
          <a:off x="4914900" y="13010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4" name="フローチャート: 判断 363"/>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88137</xdr:rowOff>
    </xdr:from>
    <xdr:to>
      <xdr:col>19</xdr:col>
      <xdr:colOff>187325</xdr:colOff>
      <xdr:row>77</xdr:row>
      <xdr:rowOff>129287</xdr:rowOff>
    </xdr:to>
    <xdr:cxnSp macro="">
      <xdr:nvCxnSpPr>
        <xdr:cNvPr id="365" name="直線コネクタ 364"/>
        <xdr:cNvCxnSpPr/>
      </xdr:nvCxnSpPr>
      <xdr:spPr>
        <a:xfrm>
          <a:off x="3098800" y="13289787"/>
          <a:ext cx="889000" cy="4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66" name="フローチャート: 判断 365"/>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130827</xdr:rowOff>
    </xdr:from>
    <xdr:ext cx="736600" cy="259045"/>
    <xdr:sp macro="" textlink="">
      <xdr:nvSpPr>
        <xdr:cNvPr id="367" name="テキスト ボックス 366"/>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88137</xdr:rowOff>
    </xdr:from>
    <xdr:to>
      <xdr:col>15</xdr:col>
      <xdr:colOff>98425</xdr:colOff>
      <xdr:row>77</xdr:row>
      <xdr:rowOff>92711</xdr:rowOff>
    </xdr:to>
    <xdr:cxnSp macro="">
      <xdr:nvCxnSpPr>
        <xdr:cNvPr id="368" name="直線コネクタ 367"/>
        <xdr:cNvCxnSpPr/>
      </xdr:nvCxnSpPr>
      <xdr:spPr>
        <a:xfrm flipV="1">
          <a:off x="2209800" y="1328978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69" name="フローチャート: 判断 368"/>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135399</xdr:rowOff>
    </xdr:from>
    <xdr:ext cx="762000" cy="259045"/>
    <xdr:sp macro="" textlink="">
      <xdr:nvSpPr>
        <xdr:cNvPr id="370" name="テキスト ボックス 369"/>
        <xdr:cNvSpPr txBox="1"/>
      </xdr:nvSpPr>
      <xdr:spPr>
        <a:xfrm>
          <a:off x="2717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159004</xdr:rowOff>
    </xdr:from>
    <xdr:to>
      <xdr:col>11</xdr:col>
      <xdr:colOff>9525</xdr:colOff>
      <xdr:row>77</xdr:row>
      <xdr:rowOff>92711</xdr:rowOff>
    </xdr:to>
    <xdr:cxnSp macro="">
      <xdr:nvCxnSpPr>
        <xdr:cNvPr id="371" name="直線コネクタ 370"/>
        <xdr:cNvCxnSpPr/>
      </xdr:nvCxnSpPr>
      <xdr:spPr>
        <a:xfrm>
          <a:off x="1320800" y="13189204"/>
          <a:ext cx="8890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5335</xdr:rowOff>
    </xdr:from>
    <xdr:to>
      <xdr:col>11</xdr:col>
      <xdr:colOff>60325</xdr:colOff>
      <xdr:row>77</xdr:row>
      <xdr:rowOff>106935</xdr:rowOff>
    </xdr:to>
    <xdr:sp macro="" textlink="">
      <xdr:nvSpPr>
        <xdr:cNvPr id="372" name="フローチャート: 判断 371"/>
        <xdr:cNvSpPr/>
      </xdr:nvSpPr>
      <xdr:spPr>
        <a:xfrm>
          <a:off x="2159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117112</xdr:rowOff>
    </xdr:from>
    <xdr:ext cx="762000" cy="259045"/>
    <xdr:sp macro="" textlink="">
      <xdr:nvSpPr>
        <xdr:cNvPr id="373" name="テキスト ボックス 372"/>
        <xdr:cNvSpPr txBox="1"/>
      </xdr:nvSpPr>
      <xdr:spPr>
        <a:xfrm>
          <a:off x="1828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4" name="フローチャート: 判断 373"/>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75" name="テキスト ボックス 374"/>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110489</xdr:rowOff>
    </xdr:from>
    <xdr:to>
      <xdr:col>24</xdr:col>
      <xdr:colOff>76200</xdr:colOff>
      <xdr:row>78</xdr:row>
      <xdr:rowOff>40639</xdr:rowOff>
    </xdr:to>
    <xdr:sp macro="" textlink="">
      <xdr:nvSpPr>
        <xdr:cNvPr id="381" name="楕円 380"/>
        <xdr:cNvSpPr/>
      </xdr:nvSpPr>
      <xdr:spPr>
        <a:xfrm>
          <a:off x="47752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82566</xdr:rowOff>
    </xdr:from>
    <xdr:ext cx="762000" cy="259045"/>
    <xdr:sp macro="" textlink="">
      <xdr:nvSpPr>
        <xdr:cNvPr id="382" name="公債費該当値テキスト"/>
        <xdr:cNvSpPr txBox="1"/>
      </xdr:nvSpPr>
      <xdr:spPr>
        <a:xfrm>
          <a:off x="49149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78487</xdr:rowOff>
    </xdr:from>
    <xdr:to>
      <xdr:col>20</xdr:col>
      <xdr:colOff>38100</xdr:colOff>
      <xdr:row>78</xdr:row>
      <xdr:rowOff>8637</xdr:rowOff>
    </xdr:to>
    <xdr:sp macro="" textlink="">
      <xdr:nvSpPr>
        <xdr:cNvPr id="383" name="楕円 382"/>
        <xdr:cNvSpPr/>
      </xdr:nvSpPr>
      <xdr:spPr>
        <a:xfrm>
          <a:off x="3937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164864</xdr:rowOff>
    </xdr:from>
    <xdr:ext cx="736600" cy="259045"/>
    <xdr:sp macro="" textlink="">
      <xdr:nvSpPr>
        <xdr:cNvPr id="384" name="テキスト ボックス 383"/>
        <xdr:cNvSpPr txBox="1"/>
      </xdr:nvSpPr>
      <xdr:spPr>
        <a:xfrm>
          <a:off x="3606800" y="13366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37337</xdr:rowOff>
    </xdr:from>
    <xdr:to>
      <xdr:col>15</xdr:col>
      <xdr:colOff>149225</xdr:colOff>
      <xdr:row>77</xdr:row>
      <xdr:rowOff>138937</xdr:rowOff>
    </xdr:to>
    <xdr:sp macro="" textlink="">
      <xdr:nvSpPr>
        <xdr:cNvPr id="385" name="楕円 384"/>
        <xdr:cNvSpPr/>
      </xdr:nvSpPr>
      <xdr:spPr>
        <a:xfrm>
          <a:off x="3048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123714</xdr:rowOff>
    </xdr:from>
    <xdr:ext cx="762000" cy="259045"/>
    <xdr:sp macro="" textlink="">
      <xdr:nvSpPr>
        <xdr:cNvPr id="386" name="テキスト ボックス 385"/>
        <xdr:cNvSpPr txBox="1"/>
      </xdr:nvSpPr>
      <xdr:spPr>
        <a:xfrm>
          <a:off x="2717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41911</xdr:rowOff>
    </xdr:from>
    <xdr:to>
      <xdr:col>11</xdr:col>
      <xdr:colOff>60325</xdr:colOff>
      <xdr:row>77</xdr:row>
      <xdr:rowOff>143511</xdr:rowOff>
    </xdr:to>
    <xdr:sp macro="" textlink="">
      <xdr:nvSpPr>
        <xdr:cNvPr id="387" name="楕円 386"/>
        <xdr:cNvSpPr/>
      </xdr:nvSpPr>
      <xdr:spPr>
        <a:xfrm>
          <a:off x="2159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128288</xdr:rowOff>
    </xdr:from>
    <xdr:ext cx="762000" cy="259045"/>
    <xdr:sp macro="" textlink="">
      <xdr:nvSpPr>
        <xdr:cNvPr id="388" name="テキスト ボックス 387"/>
        <xdr:cNvSpPr txBox="1"/>
      </xdr:nvSpPr>
      <xdr:spPr>
        <a:xfrm>
          <a:off x="1828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108204</xdr:rowOff>
    </xdr:from>
    <xdr:to>
      <xdr:col>6</xdr:col>
      <xdr:colOff>171450</xdr:colOff>
      <xdr:row>77</xdr:row>
      <xdr:rowOff>38354</xdr:rowOff>
    </xdr:to>
    <xdr:sp macro="" textlink="">
      <xdr:nvSpPr>
        <xdr:cNvPr id="389" name="楕円 388"/>
        <xdr:cNvSpPr/>
      </xdr:nvSpPr>
      <xdr:spPr>
        <a:xfrm>
          <a:off x="1270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48531</xdr:rowOff>
    </xdr:from>
    <xdr:ext cx="762000" cy="259045"/>
    <xdr:sp macro="" textlink="">
      <xdr:nvSpPr>
        <xdr:cNvPr id="390" name="テキスト ボックス 389"/>
        <xdr:cNvSpPr txBox="1"/>
      </xdr:nvSpPr>
      <xdr:spPr>
        <a:xfrm>
          <a:off x="939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物件費、補助費等で経常収支比率が低下した結果、前年度比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減となったが、人件費、扶助費においては経常収支比率が上昇している。類似団体と比較して若干低い数値ではあるが、事務事業の見直しやデジタル化による事務負担の軽減などを行い、経常経費の更なる抑制を図り、健全な財政運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5" name="直線コネクタ 40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6" name="テキスト ボックス 40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7" name="直線コネクタ 40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8" name="テキスト ボックス 40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9" name="直線コネクタ 40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0" name="テキスト ボックス 40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1" name="直線コネクタ 41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2" name="テキスト ボックス 41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140716</xdr:rowOff>
    </xdr:from>
    <xdr:to>
      <xdr:col>82</xdr:col>
      <xdr:colOff>107950</xdr:colOff>
      <xdr:row>81</xdr:row>
      <xdr:rowOff>12700</xdr:rowOff>
    </xdr:to>
    <xdr:cxnSp macro="">
      <xdr:nvCxnSpPr>
        <xdr:cNvPr id="416" name="直線コネクタ 415"/>
        <xdr:cNvCxnSpPr/>
      </xdr:nvCxnSpPr>
      <xdr:spPr>
        <a:xfrm flipV="1">
          <a:off x="16510000" y="12656566"/>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156227</xdr:rowOff>
    </xdr:from>
    <xdr:ext cx="762000" cy="259045"/>
    <xdr:sp macro="" textlink="">
      <xdr:nvSpPr>
        <xdr:cNvPr id="417" name="公債費以外最小値テキスト"/>
        <xdr:cNvSpPr txBox="1"/>
      </xdr:nvSpPr>
      <xdr:spPr>
        <a:xfrm>
          <a:off x="16598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12700</xdr:rowOff>
    </xdr:from>
    <xdr:to>
      <xdr:col>82</xdr:col>
      <xdr:colOff>196850</xdr:colOff>
      <xdr:row>81</xdr:row>
      <xdr:rowOff>12700</xdr:rowOff>
    </xdr:to>
    <xdr:cxnSp macro="">
      <xdr:nvCxnSpPr>
        <xdr:cNvPr id="418" name="直線コネクタ 417"/>
        <xdr:cNvCxnSpPr/>
      </xdr:nvCxnSpPr>
      <xdr:spPr>
        <a:xfrm>
          <a:off x="16421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55643</xdr:rowOff>
    </xdr:from>
    <xdr:ext cx="762000" cy="259045"/>
    <xdr:sp macro="" textlink="">
      <xdr:nvSpPr>
        <xdr:cNvPr id="419" name="公債費以外最大値テキスト"/>
        <xdr:cNvSpPr txBox="1"/>
      </xdr:nvSpPr>
      <xdr:spPr>
        <a:xfrm>
          <a:off x="16598900" y="1240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140716</xdr:rowOff>
    </xdr:from>
    <xdr:to>
      <xdr:col>82</xdr:col>
      <xdr:colOff>196850</xdr:colOff>
      <xdr:row>73</xdr:row>
      <xdr:rowOff>140716</xdr:rowOff>
    </xdr:to>
    <xdr:cxnSp macro="">
      <xdr:nvCxnSpPr>
        <xdr:cNvPr id="420" name="直線コネクタ 419"/>
        <xdr:cNvCxnSpPr/>
      </xdr:nvCxnSpPr>
      <xdr:spPr>
        <a:xfrm>
          <a:off x="16421100" y="12656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127000</xdr:rowOff>
    </xdr:from>
    <xdr:to>
      <xdr:col>82</xdr:col>
      <xdr:colOff>107950</xdr:colOff>
      <xdr:row>74</xdr:row>
      <xdr:rowOff>165862</xdr:rowOff>
    </xdr:to>
    <xdr:cxnSp macro="">
      <xdr:nvCxnSpPr>
        <xdr:cNvPr id="421" name="直線コネクタ 420"/>
        <xdr:cNvCxnSpPr/>
      </xdr:nvCxnSpPr>
      <xdr:spPr>
        <a:xfrm flipV="1">
          <a:off x="15671800" y="12814300"/>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162577</xdr:rowOff>
    </xdr:from>
    <xdr:ext cx="762000" cy="259045"/>
    <xdr:sp macro="" textlink="">
      <xdr:nvSpPr>
        <xdr:cNvPr id="422" name="公債費以外平均値テキスト"/>
        <xdr:cNvSpPr txBox="1"/>
      </xdr:nvSpPr>
      <xdr:spPr>
        <a:xfrm>
          <a:off x="16598900" y="12849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19050</xdr:rowOff>
    </xdr:from>
    <xdr:to>
      <xdr:col>82</xdr:col>
      <xdr:colOff>158750</xdr:colOff>
      <xdr:row>75</xdr:row>
      <xdr:rowOff>120650</xdr:rowOff>
    </xdr:to>
    <xdr:sp macro="" textlink="">
      <xdr:nvSpPr>
        <xdr:cNvPr id="423" name="フローチャート: 判断 422"/>
        <xdr:cNvSpPr/>
      </xdr:nvSpPr>
      <xdr:spPr>
        <a:xfrm>
          <a:off x="164592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65278</xdr:rowOff>
    </xdr:from>
    <xdr:to>
      <xdr:col>78</xdr:col>
      <xdr:colOff>69850</xdr:colOff>
      <xdr:row>74</xdr:row>
      <xdr:rowOff>165862</xdr:rowOff>
    </xdr:to>
    <xdr:cxnSp macro="">
      <xdr:nvCxnSpPr>
        <xdr:cNvPr id="424" name="直線コネクタ 423"/>
        <xdr:cNvCxnSpPr/>
      </xdr:nvCxnSpPr>
      <xdr:spPr>
        <a:xfrm>
          <a:off x="14782800" y="1275257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151638</xdr:rowOff>
    </xdr:from>
    <xdr:to>
      <xdr:col>78</xdr:col>
      <xdr:colOff>120650</xdr:colOff>
      <xdr:row>75</xdr:row>
      <xdr:rowOff>81788</xdr:rowOff>
    </xdr:to>
    <xdr:sp macro="" textlink="">
      <xdr:nvSpPr>
        <xdr:cNvPr id="425" name="フローチャート: 判断 424"/>
        <xdr:cNvSpPr/>
      </xdr:nvSpPr>
      <xdr:spPr>
        <a:xfrm>
          <a:off x="15621000" y="12838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66565</xdr:rowOff>
    </xdr:from>
    <xdr:ext cx="736600" cy="259045"/>
    <xdr:sp macro="" textlink="">
      <xdr:nvSpPr>
        <xdr:cNvPr id="426" name="テキスト ボックス 425"/>
        <xdr:cNvSpPr txBox="1"/>
      </xdr:nvSpPr>
      <xdr:spPr>
        <a:xfrm>
          <a:off x="15290800" y="12925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65278</xdr:rowOff>
    </xdr:from>
    <xdr:to>
      <xdr:col>73</xdr:col>
      <xdr:colOff>180975</xdr:colOff>
      <xdr:row>74</xdr:row>
      <xdr:rowOff>67564</xdr:rowOff>
    </xdr:to>
    <xdr:cxnSp macro="">
      <xdr:nvCxnSpPr>
        <xdr:cNvPr id="427" name="直線コネクタ 426"/>
        <xdr:cNvCxnSpPr/>
      </xdr:nvCxnSpPr>
      <xdr:spPr>
        <a:xfrm flipV="1">
          <a:off x="13893800" y="1275257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110490</xdr:rowOff>
    </xdr:from>
    <xdr:to>
      <xdr:col>74</xdr:col>
      <xdr:colOff>31750</xdr:colOff>
      <xdr:row>75</xdr:row>
      <xdr:rowOff>40640</xdr:rowOff>
    </xdr:to>
    <xdr:sp macro="" textlink="">
      <xdr:nvSpPr>
        <xdr:cNvPr id="428" name="フローチャート: 判断 427"/>
        <xdr:cNvSpPr/>
      </xdr:nvSpPr>
      <xdr:spPr>
        <a:xfrm>
          <a:off x="14732000" y="1279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25417</xdr:rowOff>
    </xdr:from>
    <xdr:ext cx="762000" cy="259045"/>
    <xdr:sp macro="" textlink="">
      <xdr:nvSpPr>
        <xdr:cNvPr id="429" name="テキスト ボックス 428"/>
        <xdr:cNvSpPr txBox="1"/>
      </xdr:nvSpPr>
      <xdr:spPr>
        <a:xfrm>
          <a:off x="14401800" y="1288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67564</xdr:rowOff>
    </xdr:from>
    <xdr:to>
      <xdr:col>69</xdr:col>
      <xdr:colOff>92075</xdr:colOff>
      <xdr:row>75</xdr:row>
      <xdr:rowOff>40132</xdr:rowOff>
    </xdr:to>
    <xdr:cxnSp macro="">
      <xdr:nvCxnSpPr>
        <xdr:cNvPr id="430" name="直線コネクタ 429"/>
        <xdr:cNvCxnSpPr/>
      </xdr:nvCxnSpPr>
      <xdr:spPr>
        <a:xfrm flipV="1">
          <a:off x="13004800" y="12754864"/>
          <a:ext cx="889000" cy="14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53340</xdr:rowOff>
    </xdr:from>
    <xdr:to>
      <xdr:col>69</xdr:col>
      <xdr:colOff>142875</xdr:colOff>
      <xdr:row>74</xdr:row>
      <xdr:rowOff>154940</xdr:rowOff>
    </xdr:to>
    <xdr:sp macro="" textlink="">
      <xdr:nvSpPr>
        <xdr:cNvPr id="431" name="フローチャート: 判断 430"/>
        <xdr:cNvSpPr/>
      </xdr:nvSpPr>
      <xdr:spPr>
        <a:xfrm>
          <a:off x="13843000" y="1274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139717</xdr:rowOff>
    </xdr:from>
    <xdr:ext cx="762000" cy="259045"/>
    <xdr:sp macro="" textlink="">
      <xdr:nvSpPr>
        <xdr:cNvPr id="432" name="テキスト ボックス 431"/>
        <xdr:cNvSpPr txBox="1"/>
      </xdr:nvSpPr>
      <xdr:spPr>
        <a:xfrm>
          <a:off x="13512800" y="12827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133350</xdr:rowOff>
    </xdr:from>
    <xdr:to>
      <xdr:col>65</xdr:col>
      <xdr:colOff>53975</xdr:colOff>
      <xdr:row>75</xdr:row>
      <xdr:rowOff>63500</xdr:rowOff>
    </xdr:to>
    <xdr:sp macro="" textlink="">
      <xdr:nvSpPr>
        <xdr:cNvPr id="433" name="フローチャート: 判断 432"/>
        <xdr:cNvSpPr/>
      </xdr:nvSpPr>
      <xdr:spPr>
        <a:xfrm>
          <a:off x="129540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73677</xdr:rowOff>
    </xdr:from>
    <xdr:ext cx="762000" cy="259045"/>
    <xdr:sp macro="" textlink="">
      <xdr:nvSpPr>
        <xdr:cNvPr id="434" name="テキスト ボックス 433"/>
        <xdr:cNvSpPr txBox="1"/>
      </xdr:nvSpPr>
      <xdr:spPr>
        <a:xfrm>
          <a:off x="12623800" y="125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76200</xdr:rowOff>
    </xdr:from>
    <xdr:to>
      <xdr:col>82</xdr:col>
      <xdr:colOff>158750</xdr:colOff>
      <xdr:row>75</xdr:row>
      <xdr:rowOff>6350</xdr:rowOff>
    </xdr:to>
    <xdr:sp macro="" textlink="">
      <xdr:nvSpPr>
        <xdr:cNvPr id="440" name="楕円 439"/>
        <xdr:cNvSpPr/>
      </xdr:nvSpPr>
      <xdr:spPr>
        <a:xfrm>
          <a:off x="164592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92727</xdr:rowOff>
    </xdr:from>
    <xdr:ext cx="762000" cy="259045"/>
    <xdr:sp macro="" textlink="">
      <xdr:nvSpPr>
        <xdr:cNvPr id="441" name="公債費以外該当値テキスト"/>
        <xdr:cNvSpPr txBox="1"/>
      </xdr:nvSpPr>
      <xdr:spPr>
        <a:xfrm>
          <a:off x="165989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115062</xdr:rowOff>
    </xdr:from>
    <xdr:to>
      <xdr:col>78</xdr:col>
      <xdr:colOff>120650</xdr:colOff>
      <xdr:row>75</xdr:row>
      <xdr:rowOff>45212</xdr:rowOff>
    </xdr:to>
    <xdr:sp macro="" textlink="">
      <xdr:nvSpPr>
        <xdr:cNvPr id="442" name="楕円 441"/>
        <xdr:cNvSpPr/>
      </xdr:nvSpPr>
      <xdr:spPr>
        <a:xfrm>
          <a:off x="15621000" y="1280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55389</xdr:rowOff>
    </xdr:from>
    <xdr:ext cx="736600" cy="259045"/>
    <xdr:sp macro="" textlink="">
      <xdr:nvSpPr>
        <xdr:cNvPr id="443" name="テキスト ボックス 442"/>
        <xdr:cNvSpPr txBox="1"/>
      </xdr:nvSpPr>
      <xdr:spPr>
        <a:xfrm>
          <a:off x="15290800" y="12571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14478</xdr:rowOff>
    </xdr:from>
    <xdr:to>
      <xdr:col>74</xdr:col>
      <xdr:colOff>31750</xdr:colOff>
      <xdr:row>74</xdr:row>
      <xdr:rowOff>116078</xdr:rowOff>
    </xdr:to>
    <xdr:sp macro="" textlink="">
      <xdr:nvSpPr>
        <xdr:cNvPr id="444" name="楕円 443"/>
        <xdr:cNvSpPr/>
      </xdr:nvSpPr>
      <xdr:spPr>
        <a:xfrm>
          <a:off x="14732000" y="1270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126255</xdr:rowOff>
    </xdr:from>
    <xdr:ext cx="762000" cy="259045"/>
    <xdr:sp macro="" textlink="">
      <xdr:nvSpPr>
        <xdr:cNvPr id="445" name="テキスト ボックス 444"/>
        <xdr:cNvSpPr txBox="1"/>
      </xdr:nvSpPr>
      <xdr:spPr>
        <a:xfrm>
          <a:off x="14401800" y="12470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16764</xdr:rowOff>
    </xdr:from>
    <xdr:to>
      <xdr:col>69</xdr:col>
      <xdr:colOff>142875</xdr:colOff>
      <xdr:row>74</xdr:row>
      <xdr:rowOff>118364</xdr:rowOff>
    </xdr:to>
    <xdr:sp macro="" textlink="">
      <xdr:nvSpPr>
        <xdr:cNvPr id="446" name="楕円 445"/>
        <xdr:cNvSpPr/>
      </xdr:nvSpPr>
      <xdr:spPr>
        <a:xfrm>
          <a:off x="13843000" y="1270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128541</xdr:rowOff>
    </xdr:from>
    <xdr:ext cx="762000" cy="259045"/>
    <xdr:sp macro="" textlink="">
      <xdr:nvSpPr>
        <xdr:cNvPr id="447" name="テキスト ボックス 446"/>
        <xdr:cNvSpPr txBox="1"/>
      </xdr:nvSpPr>
      <xdr:spPr>
        <a:xfrm>
          <a:off x="13512800" y="1247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160782</xdr:rowOff>
    </xdr:from>
    <xdr:to>
      <xdr:col>65</xdr:col>
      <xdr:colOff>53975</xdr:colOff>
      <xdr:row>75</xdr:row>
      <xdr:rowOff>90932</xdr:rowOff>
    </xdr:to>
    <xdr:sp macro="" textlink="">
      <xdr:nvSpPr>
        <xdr:cNvPr id="448" name="楕円 447"/>
        <xdr:cNvSpPr/>
      </xdr:nvSpPr>
      <xdr:spPr>
        <a:xfrm>
          <a:off x="12954000" y="1284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75709</xdr:rowOff>
    </xdr:from>
    <xdr:ext cx="762000" cy="259045"/>
    <xdr:sp macro="" textlink="">
      <xdr:nvSpPr>
        <xdr:cNvPr id="449" name="テキスト ボックス 448"/>
        <xdr:cNvSpPr txBox="1"/>
      </xdr:nvSpPr>
      <xdr:spPr>
        <a:xfrm>
          <a:off x="12623800" y="12934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福島県石川町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126528</xdr:rowOff>
    </xdr:from>
    <xdr:to>
      <xdr:col>29</xdr:col>
      <xdr:colOff>127000</xdr:colOff>
      <xdr:row>19</xdr:row>
      <xdr:rowOff>134803</xdr:rowOff>
    </xdr:to>
    <xdr:cxnSp macro="">
      <xdr:nvCxnSpPr>
        <xdr:cNvPr id="41" name="直線コネクタ 40"/>
        <xdr:cNvCxnSpPr/>
      </xdr:nvCxnSpPr>
      <xdr:spPr bwMode="auto">
        <a:xfrm flipV="1">
          <a:off x="5651500" y="2231553"/>
          <a:ext cx="0" cy="12084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106880</xdr:rowOff>
    </xdr:from>
    <xdr:ext cx="762000" cy="259045"/>
    <xdr:sp macro="" textlink="">
      <xdr:nvSpPr>
        <xdr:cNvPr id="42" name="人口1人当たり決算額の推移最小値テキスト130"/>
        <xdr:cNvSpPr txBox="1"/>
      </xdr:nvSpPr>
      <xdr:spPr>
        <a:xfrm>
          <a:off x="5740400" y="341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134803</xdr:rowOff>
    </xdr:from>
    <xdr:to>
      <xdr:col>30</xdr:col>
      <xdr:colOff>25400</xdr:colOff>
      <xdr:row>19</xdr:row>
      <xdr:rowOff>134803</xdr:rowOff>
    </xdr:to>
    <xdr:cxnSp macro="">
      <xdr:nvCxnSpPr>
        <xdr:cNvPr id="43" name="直線コネクタ 42"/>
        <xdr:cNvCxnSpPr/>
      </xdr:nvCxnSpPr>
      <xdr:spPr bwMode="auto">
        <a:xfrm>
          <a:off x="5562600" y="34399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41455</xdr:rowOff>
    </xdr:from>
    <xdr:ext cx="762000" cy="259045"/>
    <xdr:sp macro="" textlink="">
      <xdr:nvSpPr>
        <xdr:cNvPr id="44" name="人口1人当たり決算額の推移最大値テキスト130"/>
        <xdr:cNvSpPr txBox="1"/>
      </xdr:nvSpPr>
      <xdr:spPr>
        <a:xfrm>
          <a:off x="5740400" y="1975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126528</xdr:rowOff>
    </xdr:from>
    <xdr:to>
      <xdr:col>30</xdr:col>
      <xdr:colOff>25400</xdr:colOff>
      <xdr:row>12</xdr:row>
      <xdr:rowOff>126528</xdr:rowOff>
    </xdr:to>
    <xdr:cxnSp macro="">
      <xdr:nvCxnSpPr>
        <xdr:cNvPr id="45" name="直線コネクタ 44"/>
        <xdr:cNvCxnSpPr/>
      </xdr:nvCxnSpPr>
      <xdr:spPr bwMode="auto">
        <a:xfrm>
          <a:off x="5562600" y="22315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86688</xdr:rowOff>
    </xdr:from>
    <xdr:to>
      <xdr:col>29</xdr:col>
      <xdr:colOff>127000</xdr:colOff>
      <xdr:row>18</xdr:row>
      <xdr:rowOff>146662</xdr:rowOff>
    </xdr:to>
    <xdr:cxnSp macro="">
      <xdr:nvCxnSpPr>
        <xdr:cNvPr id="46" name="直線コネクタ 45"/>
        <xdr:cNvCxnSpPr/>
      </xdr:nvCxnSpPr>
      <xdr:spPr bwMode="auto">
        <a:xfrm flipV="1">
          <a:off x="5003800" y="3220413"/>
          <a:ext cx="647700" cy="599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148050</xdr:rowOff>
    </xdr:from>
    <xdr:ext cx="762000" cy="259045"/>
    <xdr:sp macro="" textlink="">
      <xdr:nvSpPr>
        <xdr:cNvPr id="47" name="人口1人当たり決算額の推移平均値テキスト130"/>
        <xdr:cNvSpPr txBox="1"/>
      </xdr:nvSpPr>
      <xdr:spPr>
        <a:xfrm>
          <a:off x="5740400" y="2938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131523</xdr:rowOff>
    </xdr:from>
    <xdr:to>
      <xdr:col>29</xdr:col>
      <xdr:colOff>177800</xdr:colOff>
      <xdr:row>18</xdr:row>
      <xdr:rowOff>61673</xdr:rowOff>
    </xdr:to>
    <xdr:sp macro="" textlink="">
      <xdr:nvSpPr>
        <xdr:cNvPr id="48" name="フローチャート: 判断 47"/>
        <xdr:cNvSpPr/>
      </xdr:nvSpPr>
      <xdr:spPr bwMode="auto">
        <a:xfrm>
          <a:off x="5600700" y="3093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146662</xdr:rowOff>
    </xdr:from>
    <xdr:to>
      <xdr:col>26</xdr:col>
      <xdr:colOff>50800</xdr:colOff>
      <xdr:row>19</xdr:row>
      <xdr:rowOff>10564</xdr:rowOff>
    </xdr:to>
    <xdr:cxnSp macro="">
      <xdr:nvCxnSpPr>
        <xdr:cNvPr id="49" name="直線コネクタ 48"/>
        <xdr:cNvCxnSpPr/>
      </xdr:nvCxnSpPr>
      <xdr:spPr bwMode="auto">
        <a:xfrm flipV="1">
          <a:off x="4305300" y="3280387"/>
          <a:ext cx="698500" cy="353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21418</xdr:rowOff>
    </xdr:from>
    <xdr:to>
      <xdr:col>26</xdr:col>
      <xdr:colOff>101600</xdr:colOff>
      <xdr:row>18</xdr:row>
      <xdr:rowOff>123018</xdr:rowOff>
    </xdr:to>
    <xdr:sp macro="" textlink="">
      <xdr:nvSpPr>
        <xdr:cNvPr id="50" name="フローチャート: 判断 49"/>
        <xdr:cNvSpPr/>
      </xdr:nvSpPr>
      <xdr:spPr bwMode="auto">
        <a:xfrm>
          <a:off x="4953000" y="3155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133195</xdr:rowOff>
    </xdr:from>
    <xdr:ext cx="736600" cy="259045"/>
    <xdr:sp macro="" textlink="">
      <xdr:nvSpPr>
        <xdr:cNvPr id="51" name="テキスト ボックス 50"/>
        <xdr:cNvSpPr txBox="1"/>
      </xdr:nvSpPr>
      <xdr:spPr>
        <a:xfrm>
          <a:off x="4622800" y="292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166441</xdr:rowOff>
    </xdr:from>
    <xdr:to>
      <xdr:col>22</xdr:col>
      <xdr:colOff>114300</xdr:colOff>
      <xdr:row>19</xdr:row>
      <xdr:rowOff>10564</xdr:rowOff>
    </xdr:to>
    <xdr:cxnSp macro="">
      <xdr:nvCxnSpPr>
        <xdr:cNvPr id="52" name="直線コネクタ 51"/>
        <xdr:cNvCxnSpPr/>
      </xdr:nvCxnSpPr>
      <xdr:spPr bwMode="auto">
        <a:xfrm>
          <a:off x="3606800" y="3300166"/>
          <a:ext cx="698500" cy="155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61040</xdr:rowOff>
    </xdr:from>
    <xdr:to>
      <xdr:col>22</xdr:col>
      <xdr:colOff>165100</xdr:colOff>
      <xdr:row>18</xdr:row>
      <xdr:rowOff>162640</xdr:rowOff>
    </xdr:to>
    <xdr:sp macro="" textlink="">
      <xdr:nvSpPr>
        <xdr:cNvPr id="53" name="フローチャート: 判断 52"/>
        <xdr:cNvSpPr/>
      </xdr:nvSpPr>
      <xdr:spPr bwMode="auto">
        <a:xfrm>
          <a:off x="4254500" y="3194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1367</xdr:rowOff>
    </xdr:from>
    <xdr:ext cx="762000" cy="259045"/>
    <xdr:sp macro="" textlink="">
      <xdr:nvSpPr>
        <xdr:cNvPr id="54" name="テキスト ボックス 53"/>
        <xdr:cNvSpPr txBox="1"/>
      </xdr:nvSpPr>
      <xdr:spPr>
        <a:xfrm>
          <a:off x="3924300" y="2963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166441</xdr:rowOff>
    </xdr:from>
    <xdr:to>
      <xdr:col>18</xdr:col>
      <xdr:colOff>177800</xdr:colOff>
      <xdr:row>19</xdr:row>
      <xdr:rowOff>6290</xdr:rowOff>
    </xdr:to>
    <xdr:cxnSp macro="">
      <xdr:nvCxnSpPr>
        <xdr:cNvPr id="55" name="直線コネクタ 54"/>
        <xdr:cNvCxnSpPr/>
      </xdr:nvCxnSpPr>
      <xdr:spPr bwMode="auto">
        <a:xfrm flipV="1">
          <a:off x="2908300" y="3300166"/>
          <a:ext cx="698500" cy="112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74985</xdr:rowOff>
    </xdr:from>
    <xdr:to>
      <xdr:col>19</xdr:col>
      <xdr:colOff>38100</xdr:colOff>
      <xdr:row>19</xdr:row>
      <xdr:rowOff>5135</xdr:rowOff>
    </xdr:to>
    <xdr:sp macro="" textlink="">
      <xdr:nvSpPr>
        <xdr:cNvPr id="56" name="フローチャート: 判断 55"/>
        <xdr:cNvSpPr/>
      </xdr:nvSpPr>
      <xdr:spPr bwMode="auto">
        <a:xfrm>
          <a:off x="3556000" y="3208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15312</xdr:rowOff>
    </xdr:from>
    <xdr:ext cx="762000" cy="259045"/>
    <xdr:sp macro="" textlink="">
      <xdr:nvSpPr>
        <xdr:cNvPr id="57" name="テキスト ボックス 56"/>
        <xdr:cNvSpPr txBox="1"/>
      </xdr:nvSpPr>
      <xdr:spPr>
        <a:xfrm>
          <a:off x="3225800" y="2977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102239</xdr:rowOff>
    </xdr:from>
    <xdr:to>
      <xdr:col>15</xdr:col>
      <xdr:colOff>101600</xdr:colOff>
      <xdr:row>19</xdr:row>
      <xdr:rowOff>32389</xdr:rowOff>
    </xdr:to>
    <xdr:sp macro="" textlink="">
      <xdr:nvSpPr>
        <xdr:cNvPr id="58" name="フローチャート: 判断 57"/>
        <xdr:cNvSpPr/>
      </xdr:nvSpPr>
      <xdr:spPr bwMode="auto">
        <a:xfrm>
          <a:off x="2857500" y="32359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42566</xdr:rowOff>
    </xdr:from>
    <xdr:ext cx="762000" cy="259045"/>
    <xdr:sp macro="" textlink="">
      <xdr:nvSpPr>
        <xdr:cNvPr id="59" name="テキスト ボックス 58"/>
        <xdr:cNvSpPr txBox="1"/>
      </xdr:nvSpPr>
      <xdr:spPr>
        <a:xfrm>
          <a:off x="2527300" y="3004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35888</xdr:rowOff>
    </xdr:from>
    <xdr:to>
      <xdr:col>29</xdr:col>
      <xdr:colOff>177800</xdr:colOff>
      <xdr:row>18</xdr:row>
      <xdr:rowOff>137489</xdr:rowOff>
    </xdr:to>
    <xdr:sp macro="" textlink="">
      <xdr:nvSpPr>
        <xdr:cNvPr id="65" name="楕円 64"/>
        <xdr:cNvSpPr/>
      </xdr:nvSpPr>
      <xdr:spPr bwMode="auto">
        <a:xfrm>
          <a:off x="5600700" y="3169613"/>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7965</xdr:rowOff>
    </xdr:from>
    <xdr:ext cx="762000" cy="259045"/>
    <xdr:sp macro="" textlink="">
      <xdr:nvSpPr>
        <xdr:cNvPr id="66" name="人口1人当たり決算額の推移該当値テキスト130"/>
        <xdr:cNvSpPr txBox="1"/>
      </xdr:nvSpPr>
      <xdr:spPr>
        <a:xfrm>
          <a:off x="5740400" y="314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95862</xdr:rowOff>
    </xdr:from>
    <xdr:to>
      <xdr:col>26</xdr:col>
      <xdr:colOff>101600</xdr:colOff>
      <xdr:row>19</xdr:row>
      <xdr:rowOff>26012</xdr:rowOff>
    </xdr:to>
    <xdr:sp macro="" textlink="">
      <xdr:nvSpPr>
        <xdr:cNvPr id="67" name="楕円 66"/>
        <xdr:cNvSpPr/>
      </xdr:nvSpPr>
      <xdr:spPr bwMode="auto">
        <a:xfrm>
          <a:off x="4953000" y="32295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10789</xdr:rowOff>
    </xdr:from>
    <xdr:ext cx="736600" cy="259045"/>
    <xdr:sp macro="" textlink="">
      <xdr:nvSpPr>
        <xdr:cNvPr id="68" name="テキスト ボックス 67"/>
        <xdr:cNvSpPr txBox="1"/>
      </xdr:nvSpPr>
      <xdr:spPr>
        <a:xfrm>
          <a:off x="4622800" y="3315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131214</xdr:rowOff>
    </xdr:from>
    <xdr:to>
      <xdr:col>22</xdr:col>
      <xdr:colOff>165100</xdr:colOff>
      <xdr:row>19</xdr:row>
      <xdr:rowOff>61364</xdr:rowOff>
    </xdr:to>
    <xdr:sp macro="" textlink="">
      <xdr:nvSpPr>
        <xdr:cNvPr id="69" name="楕円 68"/>
        <xdr:cNvSpPr/>
      </xdr:nvSpPr>
      <xdr:spPr bwMode="auto">
        <a:xfrm>
          <a:off x="4254500" y="32649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46141</xdr:rowOff>
    </xdr:from>
    <xdr:ext cx="762000" cy="259045"/>
    <xdr:sp macro="" textlink="">
      <xdr:nvSpPr>
        <xdr:cNvPr id="70" name="テキスト ボックス 69"/>
        <xdr:cNvSpPr txBox="1"/>
      </xdr:nvSpPr>
      <xdr:spPr>
        <a:xfrm>
          <a:off x="3924300" y="3351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115641</xdr:rowOff>
    </xdr:from>
    <xdr:to>
      <xdr:col>19</xdr:col>
      <xdr:colOff>38100</xdr:colOff>
      <xdr:row>19</xdr:row>
      <xdr:rowOff>45791</xdr:rowOff>
    </xdr:to>
    <xdr:sp macro="" textlink="">
      <xdr:nvSpPr>
        <xdr:cNvPr id="71" name="楕円 70"/>
        <xdr:cNvSpPr/>
      </xdr:nvSpPr>
      <xdr:spPr bwMode="auto">
        <a:xfrm>
          <a:off x="3556000" y="32493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30568</xdr:rowOff>
    </xdr:from>
    <xdr:ext cx="762000" cy="259045"/>
    <xdr:sp macro="" textlink="">
      <xdr:nvSpPr>
        <xdr:cNvPr id="72" name="テキスト ボックス 71"/>
        <xdr:cNvSpPr txBox="1"/>
      </xdr:nvSpPr>
      <xdr:spPr>
        <a:xfrm>
          <a:off x="3225800" y="3335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126940</xdr:rowOff>
    </xdr:from>
    <xdr:to>
      <xdr:col>15</xdr:col>
      <xdr:colOff>101600</xdr:colOff>
      <xdr:row>19</xdr:row>
      <xdr:rowOff>57090</xdr:rowOff>
    </xdr:to>
    <xdr:sp macro="" textlink="">
      <xdr:nvSpPr>
        <xdr:cNvPr id="73" name="楕円 72"/>
        <xdr:cNvSpPr/>
      </xdr:nvSpPr>
      <xdr:spPr bwMode="auto">
        <a:xfrm>
          <a:off x="2857500" y="32606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41867</xdr:rowOff>
    </xdr:from>
    <xdr:ext cx="762000" cy="259045"/>
    <xdr:sp macro="" textlink="">
      <xdr:nvSpPr>
        <xdr:cNvPr id="74" name="テキスト ボックス 73"/>
        <xdr:cNvSpPr txBox="1"/>
      </xdr:nvSpPr>
      <xdr:spPr>
        <a:xfrm>
          <a:off x="2527300" y="3347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0" name="直線コネクタ 89"/>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1" name="テキスト ボックス 90"/>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2" name="直線コネクタ 91"/>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3" name="テキスト ボックス 92"/>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4" name="直線コネクタ 93"/>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5" name="テキスト ボックス 94"/>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6" name="直線コネクタ 95"/>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7" name="テキスト ボックス 96"/>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8" name="直線コネクタ 9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9" name="テキスト ボックス 98"/>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128737</xdr:rowOff>
    </xdr:from>
    <xdr:to>
      <xdr:col>29</xdr:col>
      <xdr:colOff>127000</xdr:colOff>
      <xdr:row>37</xdr:row>
      <xdr:rowOff>152626</xdr:rowOff>
    </xdr:to>
    <xdr:cxnSp macro="">
      <xdr:nvCxnSpPr>
        <xdr:cNvPr id="101" name="直線コネクタ 100"/>
        <xdr:cNvCxnSpPr/>
      </xdr:nvCxnSpPr>
      <xdr:spPr bwMode="auto">
        <a:xfrm flipV="1">
          <a:off x="5651500" y="6053287"/>
          <a:ext cx="0" cy="12240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124703</xdr:rowOff>
    </xdr:from>
    <xdr:ext cx="762000" cy="259045"/>
    <xdr:sp macro="" textlink="">
      <xdr:nvSpPr>
        <xdr:cNvPr id="102" name="人口1人当たり決算額の推移最小値テキスト445"/>
        <xdr:cNvSpPr txBox="1"/>
      </xdr:nvSpPr>
      <xdr:spPr>
        <a:xfrm>
          <a:off x="5740400" y="724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152626</xdr:rowOff>
    </xdr:from>
    <xdr:to>
      <xdr:col>30</xdr:col>
      <xdr:colOff>25400</xdr:colOff>
      <xdr:row>37</xdr:row>
      <xdr:rowOff>152626</xdr:rowOff>
    </xdr:to>
    <xdr:cxnSp macro="">
      <xdr:nvCxnSpPr>
        <xdr:cNvPr id="103" name="直線コネクタ 102"/>
        <xdr:cNvCxnSpPr/>
      </xdr:nvCxnSpPr>
      <xdr:spPr bwMode="auto">
        <a:xfrm>
          <a:off x="5562600" y="72773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43664</xdr:rowOff>
    </xdr:from>
    <xdr:ext cx="762000" cy="259045"/>
    <xdr:sp macro="" textlink="">
      <xdr:nvSpPr>
        <xdr:cNvPr id="104" name="人口1人当たり決算額の推移最大値テキスト445"/>
        <xdr:cNvSpPr txBox="1"/>
      </xdr:nvSpPr>
      <xdr:spPr>
        <a:xfrm>
          <a:off x="5740400" y="57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128737</xdr:rowOff>
    </xdr:from>
    <xdr:to>
      <xdr:col>30</xdr:col>
      <xdr:colOff>25400</xdr:colOff>
      <xdr:row>33</xdr:row>
      <xdr:rowOff>128737</xdr:rowOff>
    </xdr:to>
    <xdr:cxnSp macro="">
      <xdr:nvCxnSpPr>
        <xdr:cNvPr id="105" name="直線コネクタ 104"/>
        <xdr:cNvCxnSpPr/>
      </xdr:nvCxnSpPr>
      <xdr:spPr bwMode="auto">
        <a:xfrm>
          <a:off x="5562600" y="60532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35926</xdr:rowOff>
    </xdr:from>
    <xdr:to>
      <xdr:col>29</xdr:col>
      <xdr:colOff>127000</xdr:colOff>
      <xdr:row>36</xdr:row>
      <xdr:rowOff>60729</xdr:rowOff>
    </xdr:to>
    <xdr:cxnSp macro="">
      <xdr:nvCxnSpPr>
        <xdr:cNvPr id="106" name="直線コネクタ 105"/>
        <xdr:cNvCxnSpPr/>
      </xdr:nvCxnSpPr>
      <xdr:spPr bwMode="auto">
        <a:xfrm flipV="1">
          <a:off x="5003800" y="6989176"/>
          <a:ext cx="647700" cy="248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35417</xdr:rowOff>
    </xdr:from>
    <xdr:ext cx="762000" cy="259045"/>
    <xdr:sp macro="" textlink="">
      <xdr:nvSpPr>
        <xdr:cNvPr id="107" name="人口1人当たり決算額の推移平均値テキスト445"/>
        <xdr:cNvSpPr txBox="1"/>
      </xdr:nvSpPr>
      <xdr:spPr>
        <a:xfrm>
          <a:off x="5740400" y="6645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190340</xdr:rowOff>
    </xdr:from>
    <xdr:to>
      <xdr:col>29</xdr:col>
      <xdr:colOff>177800</xdr:colOff>
      <xdr:row>35</xdr:row>
      <xdr:rowOff>291940</xdr:rowOff>
    </xdr:to>
    <xdr:sp macro="" textlink="">
      <xdr:nvSpPr>
        <xdr:cNvPr id="108" name="フローチャート: 判断 107"/>
        <xdr:cNvSpPr/>
      </xdr:nvSpPr>
      <xdr:spPr bwMode="auto">
        <a:xfrm>
          <a:off x="5600700" y="6800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60729</xdr:rowOff>
    </xdr:from>
    <xdr:to>
      <xdr:col>26</xdr:col>
      <xdr:colOff>50800</xdr:colOff>
      <xdr:row>36</xdr:row>
      <xdr:rowOff>121583</xdr:rowOff>
    </xdr:to>
    <xdr:cxnSp macro="">
      <xdr:nvCxnSpPr>
        <xdr:cNvPr id="109" name="直線コネクタ 108"/>
        <xdr:cNvCxnSpPr/>
      </xdr:nvCxnSpPr>
      <xdr:spPr bwMode="auto">
        <a:xfrm flipV="1">
          <a:off x="4305300" y="7013979"/>
          <a:ext cx="698500" cy="608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156690</xdr:rowOff>
    </xdr:from>
    <xdr:to>
      <xdr:col>26</xdr:col>
      <xdr:colOff>101600</xdr:colOff>
      <xdr:row>35</xdr:row>
      <xdr:rowOff>258290</xdr:rowOff>
    </xdr:to>
    <xdr:sp macro="" textlink="">
      <xdr:nvSpPr>
        <xdr:cNvPr id="110" name="フローチャート: 判断 109"/>
        <xdr:cNvSpPr/>
      </xdr:nvSpPr>
      <xdr:spPr bwMode="auto">
        <a:xfrm>
          <a:off x="4953000" y="6767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268467</xdr:rowOff>
    </xdr:from>
    <xdr:ext cx="736600" cy="259045"/>
    <xdr:sp macro="" textlink="">
      <xdr:nvSpPr>
        <xdr:cNvPr id="111" name="テキスト ボックス 110"/>
        <xdr:cNvSpPr txBox="1"/>
      </xdr:nvSpPr>
      <xdr:spPr>
        <a:xfrm>
          <a:off x="4622800" y="6535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121583</xdr:rowOff>
    </xdr:from>
    <xdr:to>
      <xdr:col>22</xdr:col>
      <xdr:colOff>114300</xdr:colOff>
      <xdr:row>36</xdr:row>
      <xdr:rowOff>134064</xdr:rowOff>
    </xdr:to>
    <xdr:cxnSp macro="">
      <xdr:nvCxnSpPr>
        <xdr:cNvPr id="112" name="直線コネクタ 111"/>
        <xdr:cNvCxnSpPr/>
      </xdr:nvCxnSpPr>
      <xdr:spPr bwMode="auto">
        <a:xfrm flipV="1">
          <a:off x="3606800" y="7074833"/>
          <a:ext cx="698500" cy="124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152324</xdr:rowOff>
    </xdr:from>
    <xdr:to>
      <xdr:col>22</xdr:col>
      <xdr:colOff>165100</xdr:colOff>
      <xdr:row>35</xdr:row>
      <xdr:rowOff>253924</xdr:rowOff>
    </xdr:to>
    <xdr:sp macro="" textlink="">
      <xdr:nvSpPr>
        <xdr:cNvPr id="113" name="フローチャート: 判断 112"/>
        <xdr:cNvSpPr/>
      </xdr:nvSpPr>
      <xdr:spPr bwMode="auto">
        <a:xfrm>
          <a:off x="4254500" y="6762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264101</xdr:rowOff>
    </xdr:from>
    <xdr:ext cx="762000" cy="259045"/>
    <xdr:sp macro="" textlink="">
      <xdr:nvSpPr>
        <xdr:cNvPr id="114" name="テキスト ボックス 113"/>
        <xdr:cNvSpPr txBox="1"/>
      </xdr:nvSpPr>
      <xdr:spPr>
        <a:xfrm>
          <a:off x="3924300" y="6531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134064</xdr:rowOff>
    </xdr:from>
    <xdr:to>
      <xdr:col>18</xdr:col>
      <xdr:colOff>177800</xdr:colOff>
      <xdr:row>37</xdr:row>
      <xdr:rowOff>34828</xdr:rowOff>
    </xdr:to>
    <xdr:cxnSp macro="">
      <xdr:nvCxnSpPr>
        <xdr:cNvPr id="115" name="直線コネクタ 114"/>
        <xdr:cNvCxnSpPr/>
      </xdr:nvCxnSpPr>
      <xdr:spPr bwMode="auto">
        <a:xfrm flipV="1">
          <a:off x="2908300" y="7087314"/>
          <a:ext cx="698500" cy="722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193198</xdr:rowOff>
    </xdr:from>
    <xdr:to>
      <xdr:col>19</xdr:col>
      <xdr:colOff>38100</xdr:colOff>
      <xdr:row>35</xdr:row>
      <xdr:rowOff>294798</xdr:rowOff>
    </xdr:to>
    <xdr:sp macro="" textlink="">
      <xdr:nvSpPr>
        <xdr:cNvPr id="116" name="フローチャート: 判断 115"/>
        <xdr:cNvSpPr/>
      </xdr:nvSpPr>
      <xdr:spPr bwMode="auto">
        <a:xfrm>
          <a:off x="3556000" y="6803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304975</xdr:rowOff>
    </xdr:from>
    <xdr:ext cx="762000" cy="259045"/>
    <xdr:sp macro="" textlink="">
      <xdr:nvSpPr>
        <xdr:cNvPr id="117" name="テキスト ボックス 116"/>
        <xdr:cNvSpPr txBox="1"/>
      </xdr:nvSpPr>
      <xdr:spPr>
        <a:xfrm>
          <a:off x="3225800" y="657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241706</xdr:rowOff>
    </xdr:from>
    <xdr:to>
      <xdr:col>15</xdr:col>
      <xdr:colOff>101600</xdr:colOff>
      <xdr:row>36</xdr:row>
      <xdr:rowOff>406</xdr:rowOff>
    </xdr:to>
    <xdr:sp macro="" textlink="">
      <xdr:nvSpPr>
        <xdr:cNvPr id="118" name="フローチャート: 判断 117"/>
        <xdr:cNvSpPr/>
      </xdr:nvSpPr>
      <xdr:spPr bwMode="auto">
        <a:xfrm>
          <a:off x="2857500" y="6852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10583</xdr:rowOff>
    </xdr:from>
    <xdr:ext cx="762000" cy="259045"/>
    <xdr:sp macro="" textlink="">
      <xdr:nvSpPr>
        <xdr:cNvPr id="119" name="テキスト ボックス 118"/>
        <xdr:cNvSpPr txBox="1"/>
      </xdr:nvSpPr>
      <xdr:spPr>
        <a:xfrm>
          <a:off x="2527300" y="662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0" name="テキスト ボックス 11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1" name="テキスト ボックス 12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2" name="テキスト ボックス 12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3" name="テキスト ボックス 12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4" name="テキスト ボックス 12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328026</xdr:rowOff>
    </xdr:from>
    <xdr:to>
      <xdr:col>29</xdr:col>
      <xdr:colOff>177800</xdr:colOff>
      <xdr:row>36</xdr:row>
      <xdr:rowOff>86726</xdr:rowOff>
    </xdr:to>
    <xdr:sp macro="" textlink="">
      <xdr:nvSpPr>
        <xdr:cNvPr id="125" name="楕円 124"/>
        <xdr:cNvSpPr/>
      </xdr:nvSpPr>
      <xdr:spPr bwMode="auto">
        <a:xfrm>
          <a:off x="5600700" y="69383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300103</xdr:rowOff>
    </xdr:from>
    <xdr:ext cx="762000" cy="259045"/>
    <xdr:sp macro="" textlink="">
      <xdr:nvSpPr>
        <xdr:cNvPr id="126" name="人口1人当たり決算額の推移該当値テキスト445"/>
        <xdr:cNvSpPr txBox="1"/>
      </xdr:nvSpPr>
      <xdr:spPr>
        <a:xfrm>
          <a:off x="5740400" y="691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9929</xdr:rowOff>
    </xdr:from>
    <xdr:to>
      <xdr:col>26</xdr:col>
      <xdr:colOff>101600</xdr:colOff>
      <xdr:row>36</xdr:row>
      <xdr:rowOff>111529</xdr:rowOff>
    </xdr:to>
    <xdr:sp macro="" textlink="">
      <xdr:nvSpPr>
        <xdr:cNvPr id="127" name="楕円 126"/>
        <xdr:cNvSpPr/>
      </xdr:nvSpPr>
      <xdr:spPr bwMode="auto">
        <a:xfrm>
          <a:off x="4953000" y="69631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96306</xdr:rowOff>
    </xdr:from>
    <xdr:ext cx="736600" cy="259045"/>
    <xdr:sp macro="" textlink="">
      <xdr:nvSpPr>
        <xdr:cNvPr id="128" name="テキスト ボックス 127"/>
        <xdr:cNvSpPr txBox="1"/>
      </xdr:nvSpPr>
      <xdr:spPr>
        <a:xfrm>
          <a:off x="4622800" y="70495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70783</xdr:rowOff>
    </xdr:from>
    <xdr:to>
      <xdr:col>22</xdr:col>
      <xdr:colOff>165100</xdr:colOff>
      <xdr:row>37</xdr:row>
      <xdr:rowOff>933</xdr:rowOff>
    </xdr:to>
    <xdr:sp macro="" textlink="">
      <xdr:nvSpPr>
        <xdr:cNvPr id="129" name="楕円 128"/>
        <xdr:cNvSpPr/>
      </xdr:nvSpPr>
      <xdr:spPr bwMode="auto">
        <a:xfrm>
          <a:off x="4254500" y="70240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157160</xdr:rowOff>
    </xdr:from>
    <xdr:ext cx="762000" cy="259045"/>
    <xdr:sp macro="" textlink="">
      <xdr:nvSpPr>
        <xdr:cNvPr id="130" name="テキスト ボックス 129"/>
        <xdr:cNvSpPr txBox="1"/>
      </xdr:nvSpPr>
      <xdr:spPr>
        <a:xfrm>
          <a:off x="3924300" y="7110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83264</xdr:rowOff>
    </xdr:from>
    <xdr:to>
      <xdr:col>19</xdr:col>
      <xdr:colOff>38100</xdr:colOff>
      <xdr:row>37</xdr:row>
      <xdr:rowOff>13414</xdr:rowOff>
    </xdr:to>
    <xdr:sp macro="" textlink="">
      <xdr:nvSpPr>
        <xdr:cNvPr id="131" name="楕円 130"/>
        <xdr:cNvSpPr/>
      </xdr:nvSpPr>
      <xdr:spPr bwMode="auto">
        <a:xfrm>
          <a:off x="3556000" y="70365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169641</xdr:rowOff>
    </xdr:from>
    <xdr:ext cx="762000" cy="259045"/>
    <xdr:sp macro="" textlink="">
      <xdr:nvSpPr>
        <xdr:cNvPr id="132" name="テキスト ボックス 131"/>
        <xdr:cNvSpPr txBox="1"/>
      </xdr:nvSpPr>
      <xdr:spPr>
        <a:xfrm>
          <a:off x="3225800" y="7122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155478</xdr:rowOff>
    </xdr:from>
    <xdr:to>
      <xdr:col>15</xdr:col>
      <xdr:colOff>101600</xdr:colOff>
      <xdr:row>37</xdr:row>
      <xdr:rowOff>85628</xdr:rowOff>
    </xdr:to>
    <xdr:sp macro="" textlink="">
      <xdr:nvSpPr>
        <xdr:cNvPr id="133" name="楕円 132"/>
        <xdr:cNvSpPr/>
      </xdr:nvSpPr>
      <xdr:spPr bwMode="auto">
        <a:xfrm>
          <a:off x="2857500" y="71087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70405</xdr:rowOff>
    </xdr:from>
    <xdr:ext cx="762000" cy="259045"/>
    <xdr:sp macro="" textlink="">
      <xdr:nvSpPr>
        <xdr:cNvPr id="134" name="テキスト ボックス 133"/>
        <xdr:cNvSpPr txBox="1"/>
      </xdr:nvSpPr>
      <xdr:spPr>
        <a:xfrm>
          <a:off x="2527300" y="7195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福島県石川町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13,654
13,529
115.71
8,976,310
8,637,251
247,930
5,131,127
8,196,246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21.9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77303</xdr:rowOff>
    </xdr:from>
    <xdr:to>
      <xdr:col>24</xdr:col>
      <xdr:colOff>62865</xdr:colOff>
      <xdr:row>39</xdr:row>
      <xdr:rowOff>10704</xdr:rowOff>
    </xdr:to>
    <xdr:cxnSp macro="">
      <xdr:nvCxnSpPr>
        <xdr:cNvPr id="58" name="直線コネクタ 57"/>
        <xdr:cNvCxnSpPr/>
      </xdr:nvCxnSpPr>
      <xdr:spPr>
        <a:xfrm flipV="1">
          <a:off x="4633595" y="5220803"/>
          <a:ext cx="1270" cy="1476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14531</xdr:rowOff>
    </xdr:from>
    <xdr:ext cx="534377" cy="259045"/>
    <xdr:sp macro="" textlink="">
      <xdr:nvSpPr>
        <xdr:cNvPr id="59" name="人件費最小値テキスト"/>
        <xdr:cNvSpPr txBox="1"/>
      </xdr:nvSpPr>
      <xdr:spPr>
        <a:xfrm>
          <a:off x="4686300" y="67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10704</xdr:rowOff>
    </xdr:from>
    <xdr:to>
      <xdr:col>24</xdr:col>
      <xdr:colOff>152400</xdr:colOff>
      <xdr:row>39</xdr:row>
      <xdr:rowOff>10704</xdr:rowOff>
    </xdr:to>
    <xdr:cxnSp macro="">
      <xdr:nvCxnSpPr>
        <xdr:cNvPr id="60" name="直線コネクタ 59"/>
        <xdr:cNvCxnSpPr/>
      </xdr:nvCxnSpPr>
      <xdr:spPr>
        <a:xfrm>
          <a:off x="4546600" y="6697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23980</xdr:rowOff>
    </xdr:from>
    <xdr:ext cx="599010" cy="259045"/>
    <xdr:sp macro="" textlink="">
      <xdr:nvSpPr>
        <xdr:cNvPr id="61" name="人件費最大値テキスト"/>
        <xdr:cNvSpPr txBox="1"/>
      </xdr:nvSpPr>
      <xdr:spPr>
        <a:xfrm>
          <a:off x="4686300" y="4996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77303</xdr:rowOff>
    </xdr:from>
    <xdr:to>
      <xdr:col>24</xdr:col>
      <xdr:colOff>152400</xdr:colOff>
      <xdr:row>30</xdr:row>
      <xdr:rowOff>77303</xdr:rowOff>
    </xdr:to>
    <xdr:cxnSp macro="">
      <xdr:nvCxnSpPr>
        <xdr:cNvPr id="62" name="直線コネクタ 61"/>
        <xdr:cNvCxnSpPr/>
      </xdr:nvCxnSpPr>
      <xdr:spPr>
        <a:xfrm>
          <a:off x="4546600" y="522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106216</xdr:rowOff>
    </xdr:from>
    <xdr:to>
      <xdr:col>24</xdr:col>
      <xdr:colOff>63500</xdr:colOff>
      <xdr:row>37</xdr:row>
      <xdr:rowOff>49871</xdr:rowOff>
    </xdr:to>
    <xdr:cxnSp macro="">
      <xdr:nvCxnSpPr>
        <xdr:cNvPr id="63" name="直線コネクタ 62"/>
        <xdr:cNvCxnSpPr/>
      </xdr:nvCxnSpPr>
      <xdr:spPr>
        <a:xfrm flipV="1">
          <a:off x="3797300" y="6278416"/>
          <a:ext cx="838200" cy="11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123958</xdr:rowOff>
    </xdr:from>
    <xdr:ext cx="599010" cy="259045"/>
    <xdr:sp macro="" textlink="">
      <xdr:nvSpPr>
        <xdr:cNvPr id="64" name="人件費平均値テキスト"/>
        <xdr:cNvSpPr txBox="1"/>
      </xdr:nvSpPr>
      <xdr:spPr>
        <a:xfrm>
          <a:off x="4686300" y="59532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101081</xdr:rowOff>
    </xdr:from>
    <xdr:to>
      <xdr:col>24</xdr:col>
      <xdr:colOff>114300</xdr:colOff>
      <xdr:row>36</xdr:row>
      <xdr:rowOff>31231</xdr:rowOff>
    </xdr:to>
    <xdr:sp macro="" textlink="">
      <xdr:nvSpPr>
        <xdr:cNvPr id="65" name="フローチャート: 判断 64"/>
        <xdr:cNvSpPr/>
      </xdr:nvSpPr>
      <xdr:spPr>
        <a:xfrm>
          <a:off x="4584700" y="6101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49871</xdr:rowOff>
    </xdr:from>
    <xdr:to>
      <xdr:col>19</xdr:col>
      <xdr:colOff>177800</xdr:colOff>
      <xdr:row>37</xdr:row>
      <xdr:rowOff>109198</xdr:rowOff>
    </xdr:to>
    <xdr:cxnSp macro="">
      <xdr:nvCxnSpPr>
        <xdr:cNvPr id="66" name="直線コネクタ 65"/>
        <xdr:cNvCxnSpPr/>
      </xdr:nvCxnSpPr>
      <xdr:spPr>
        <a:xfrm flipV="1">
          <a:off x="2908300" y="6393521"/>
          <a:ext cx="889000" cy="5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28419</xdr:rowOff>
    </xdr:from>
    <xdr:to>
      <xdr:col>20</xdr:col>
      <xdr:colOff>38100</xdr:colOff>
      <xdr:row>36</xdr:row>
      <xdr:rowOff>130019</xdr:rowOff>
    </xdr:to>
    <xdr:sp macro="" textlink="">
      <xdr:nvSpPr>
        <xdr:cNvPr id="67" name="フローチャート: 判断 66"/>
        <xdr:cNvSpPr/>
      </xdr:nvSpPr>
      <xdr:spPr>
        <a:xfrm>
          <a:off x="3746500" y="620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146546</xdr:rowOff>
    </xdr:from>
    <xdr:ext cx="599010" cy="259045"/>
    <xdr:sp macro="" textlink="">
      <xdr:nvSpPr>
        <xdr:cNvPr id="68" name="テキスト ボックス 67"/>
        <xdr:cNvSpPr txBox="1"/>
      </xdr:nvSpPr>
      <xdr:spPr>
        <a:xfrm>
          <a:off x="3497795" y="5975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62433</xdr:rowOff>
    </xdr:from>
    <xdr:to>
      <xdr:col>15</xdr:col>
      <xdr:colOff>50800</xdr:colOff>
      <xdr:row>37</xdr:row>
      <xdr:rowOff>109198</xdr:rowOff>
    </xdr:to>
    <xdr:cxnSp macro="">
      <xdr:nvCxnSpPr>
        <xdr:cNvPr id="69" name="直線コネクタ 68"/>
        <xdr:cNvCxnSpPr/>
      </xdr:nvCxnSpPr>
      <xdr:spPr>
        <a:xfrm>
          <a:off x="2019300" y="6406083"/>
          <a:ext cx="889000" cy="4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80235</xdr:rowOff>
    </xdr:from>
    <xdr:to>
      <xdr:col>15</xdr:col>
      <xdr:colOff>101600</xdr:colOff>
      <xdr:row>37</xdr:row>
      <xdr:rowOff>10385</xdr:rowOff>
    </xdr:to>
    <xdr:sp macro="" textlink="">
      <xdr:nvSpPr>
        <xdr:cNvPr id="70" name="フローチャート: 判断 69"/>
        <xdr:cNvSpPr/>
      </xdr:nvSpPr>
      <xdr:spPr>
        <a:xfrm>
          <a:off x="2857500" y="625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26912</xdr:rowOff>
    </xdr:from>
    <xdr:ext cx="599010" cy="259045"/>
    <xdr:sp macro="" textlink="">
      <xdr:nvSpPr>
        <xdr:cNvPr id="71" name="テキスト ボックス 70"/>
        <xdr:cNvSpPr txBox="1"/>
      </xdr:nvSpPr>
      <xdr:spPr>
        <a:xfrm>
          <a:off x="2608795" y="6027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62433</xdr:rowOff>
    </xdr:from>
    <xdr:to>
      <xdr:col>10</xdr:col>
      <xdr:colOff>114300</xdr:colOff>
      <xdr:row>37</xdr:row>
      <xdr:rowOff>72361</xdr:rowOff>
    </xdr:to>
    <xdr:cxnSp macro="">
      <xdr:nvCxnSpPr>
        <xdr:cNvPr id="72" name="直線コネクタ 71"/>
        <xdr:cNvCxnSpPr/>
      </xdr:nvCxnSpPr>
      <xdr:spPr>
        <a:xfrm flipV="1">
          <a:off x="1130300" y="6406083"/>
          <a:ext cx="889000" cy="9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98980</xdr:rowOff>
    </xdr:from>
    <xdr:to>
      <xdr:col>10</xdr:col>
      <xdr:colOff>165100</xdr:colOff>
      <xdr:row>37</xdr:row>
      <xdr:rowOff>29130</xdr:rowOff>
    </xdr:to>
    <xdr:sp macro="" textlink="">
      <xdr:nvSpPr>
        <xdr:cNvPr id="73" name="フローチャート: 判断 72"/>
        <xdr:cNvSpPr/>
      </xdr:nvSpPr>
      <xdr:spPr>
        <a:xfrm>
          <a:off x="1968500" y="627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45657</xdr:rowOff>
    </xdr:from>
    <xdr:ext cx="599010" cy="259045"/>
    <xdr:sp macro="" textlink="">
      <xdr:nvSpPr>
        <xdr:cNvPr id="74" name="テキスト ボックス 73"/>
        <xdr:cNvSpPr txBox="1"/>
      </xdr:nvSpPr>
      <xdr:spPr>
        <a:xfrm>
          <a:off x="1719795" y="6046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137886</xdr:rowOff>
    </xdr:from>
    <xdr:to>
      <xdr:col>6</xdr:col>
      <xdr:colOff>38100</xdr:colOff>
      <xdr:row>37</xdr:row>
      <xdr:rowOff>68036</xdr:rowOff>
    </xdr:to>
    <xdr:sp macro="" textlink="">
      <xdr:nvSpPr>
        <xdr:cNvPr id="75" name="フローチャート: 判断 74"/>
        <xdr:cNvSpPr/>
      </xdr:nvSpPr>
      <xdr:spPr>
        <a:xfrm>
          <a:off x="1079500" y="631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84563</xdr:rowOff>
    </xdr:from>
    <xdr:ext cx="534377" cy="259045"/>
    <xdr:sp macro="" textlink="">
      <xdr:nvSpPr>
        <xdr:cNvPr id="76" name="テキスト ボックス 75"/>
        <xdr:cNvSpPr txBox="1"/>
      </xdr:nvSpPr>
      <xdr:spPr>
        <a:xfrm>
          <a:off x="863111" y="608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55416</xdr:rowOff>
    </xdr:from>
    <xdr:to>
      <xdr:col>24</xdr:col>
      <xdr:colOff>114300</xdr:colOff>
      <xdr:row>36</xdr:row>
      <xdr:rowOff>157016</xdr:rowOff>
    </xdr:to>
    <xdr:sp macro="" textlink="">
      <xdr:nvSpPr>
        <xdr:cNvPr id="82" name="楕円 81"/>
        <xdr:cNvSpPr/>
      </xdr:nvSpPr>
      <xdr:spPr>
        <a:xfrm>
          <a:off x="4584700" y="622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33843</xdr:rowOff>
    </xdr:from>
    <xdr:ext cx="599010" cy="259045"/>
    <xdr:sp macro="" textlink="">
      <xdr:nvSpPr>
        <xdr:cNvPr id="83" name="人件費該当値テキスト"/>
        <xdr:cNvSpPr txBox="1"/>
      </xdr:nvSpPr>
      <xdr:spPr>
        <a:xfrm>
          <a:off x="4686300" y="6206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170521</xdr:rowOff>
    </xdr:from>
    <xdr:to>
      <xdr:col>20</xdr:col>
      <xdr:colOff>38100</xdr:colOff>
      <xdr:row>37</xdr:row>
      <xdr:rowOff>100671</xdr:rowOff>
    </xdr:to>
    <xdr:sp macro="" textlink="">
      <xdr:nvSpPr>
        <xdr:cNvPr id="84" name="楕円 83"/>
        <xdr:cNvSpPr/>
      </xdr:nvSpPr>
      <xdr:spPr>
        <a:xfrm>
          <a:off x="3746500" y="634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91798</xdr:rowOff>
    </xdr:from>
    <xdr:ext cx="534377" cy="259045"/>
    <xdr:sp macro="" textlink="">
      <xdr:nvSpPr>
        <xdr:cNvPr id="85" name="テキスト ボックス 84"/>
        <xdr:cNvSpPr txBox="1"/>
      </xdr:nvSpPr>
      <xdr:spPr>
        <a:xfrm>
          <a:off x="3530111" y="6435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58398</xdr:rowOff>
    </xdr:from>
    <xdr:to>
      <xdr:col>15</xdr:col>
      <xdr:colOff>101600</xdr:colOff>
      <xdr:row>37</xdr:row>
      <xdr:rowOff>159998</xdr:rowOff>
    </xdr:to>
    <xdr:sp macro="" textlink="">
      <xdr:nvSpPr>
        <xdr:cNvPr id="86" name="楕円 85"/>
        <xdr:cNvSpPr/>
      </xdr:nvSpPr>
      <xdr:spPr>
        <a:xfrm>
          <a:off x="2857500" y="640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151125</xdr:rowOff>
    </xdr:from>
    <xdr:ext cx="534377" cy="259045"/>
    <xdr:sp macro="" textlink="">
      <xdr:nvSpPr>
        <xdr:cNvPr id="87" name="テキスト ボックス 86"/>
        <xdr:cNvSpPr txBox="1"/>
      </xdr:nvSpPr>
      <xdr:spPr>
        <a:xfrm>
          <a:off x="2641111" y="6494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11633</xdr:rowOff>
    </xdr:from>
    <xdr:to>
      <xdr:col>10</xdr:col>
      <xdr:colOff>165100</xdr:colOff>
      <xdr:row>37</xdr:row>
      <xdr:rowOff>113233</xdr:rowOff>
    </xdr:to>
    <xdr:sp macro="" textlink="">
      <xdr:nvSpPr>
        <xdr:cNvPr id="88" name="楕円 87"/>
        <xdr:cNvSpPr/>
      </xdr:nvSpPr>
      <xdr:spPr>
        <a:xfrm>
          <a:off x="1968500" y="635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104360</xdr:rowOff>
    </xdr:from>
    <xdr:ext cx="534377" cy="259045"/>
    <xdr:sp macro="" textlink="">
      <xdr:nvSpPr>
        <xdr:cNvPr id="89" name="テキスト ボックス 88"/>
        <xdr:cNvSpPr txBox="1"/>
      </xdr:nvSpPr>
      <xdr:spPr>
        <a:xfrm>
          <a:off x="1752111" y="644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21561</xdr:rowOff>
    </xdr:from>
    <xdr:to>
      <xdr:col>6</xdr:col>
      <xdr:colOff>38100</xdr:colOff>
      <xdr:row>37</xdr:row>
      <xdr:rowOff>123161</xdr:rowOff>
    </xdr:to>
    <xdr:sp macro="" textlink="">
      <xdr:nvSpPr>
        <xdr:cNvPr id="90" name="楕円 89"/>
        <xdr:cNvSpPr/>
      </xdr:nvSpPr>
      <xdr:spPr>
        <a:xfrm>
          <a:off x="1079500" y="636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114288</xdr:rowOff>
    </xdr:from>
    <xdr:ext cx="534377" cy="259045"/>
    <xdr:sp macro="" textlink="">
      <xdr:nvSpPr>
        <xdr:cNvPr id="91" name="テキスト ボックス 90"/>
        <xdr:cNvSpPr txBox="1"/>
      </xdr:nvSpPr>
      <xdr:spPr>
        <a:xfrm>
          <a:off x="863111" y="6457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119454</xdr:rowOff>
    </xdr:from>
    <xdr:to>
      <xdr:col>24</xdr:col>
      <xdr:colOff>62865</xdr:colOff>
      <xdr:row>57</xdr:row>
      <xdr:rowOff>128186</xdr:rowOff>
    </xdr:to>
    <xdr:cxnSp macro="">
      <xdr:nvCxnSpPr>
        <xdr:cNvPr id="115" name="直線コネクタ 114"/>
        <xdr:cNvCxnSpPr/>
      </xdr:nvCxnSpPr>
      <xdr:spPr>
        <a:xfrm flipV="1">
          <a:off x="4633595" y="8691954"/>
          <a:ext cx="1270" cy="1208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132013</xdr:rowOff>
    </xdr:from>
    <xdr:ext cx="534377" cy="259045"/>
    <xdr:sp macro="" textlink="">
      <xdr:nvSpPr>
        <xdr:cNvPr id="116" name="物件費最小値テキスト"/>
        <xdr:cNvSpPr txBox="1"/>
      </xdr:nvSpPr>
      <xdr:spPr>
        <a:xfrm>
          <a:off x="4686300" y="990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128186</xdr:rowOff>
    </xdr:from>
    <xdr:to>
      <xdr:col>24</xdr:col>
      <xdr:colOff>152400</xdr:colOff>
      <xdr:row>57</xdr:row>
      <xdr:rowOff>128186</xdr:rowOff>
    </xdr:to>
    <xdr:cxnSp macro="">
      <xdr:nvCxnSpPr>
        <xdr:cNvPr id="117" name="直線コネクタ 116"/>
        <xdr:cNvCxnSpPr/>
      </xdr:nvCxnSpPr>
      <xdr:spPr>
        <a:xfrm>
          <a:off x="4546600" y="990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66131</xdr:rowOff>
    </xdr:from>
    <xdr:ext cx="599010" cy="259045"/>
    <xdr:sp macro="" textlink="">
      <xdr:nvSpPr>
        <xdr:cNvPr id="118" name="物件費最大値テキスト"/>
        <xdr:cNvSpPr txBox="1"/>
      </xdr:nvSpPr>
      <xdr:spPr>
        <a:xfrm>
          <a:off x="4686300" y="846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119454</xdr:rowOff>
    </xdr:from>
    <xdr:to>
      <xdr:col>24</xdr:col>
      <xdr:colOff>152400</xdr:colOff>
      <xdr:row>50</xdr:row>
      <xdr:rowOff>119454</xdr:rowOff>
    </xdr:to>
    <xdr:cxnSp macro="">
      <xdr:nvCxnSpPr>
        <xdr:cNvPr id="119" name="直線コネクタ 118"/>
        <xdr:cNvCxnSpPr/>
      </xdr:nvCxnSpPr>
      <xdr:spPr>
        <a:xfrm>
          <a:off x="4546600" y="869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170717</xdr:rowOff>
    </xdr:from>
    <xdr:to>
      <xdr:col>24</xdr:col>
      <xdr:colOff>63500</xdr:colOff>
      <xdr:row>57</xdr:row>
      <xdr:rowOff>43086</xdr:rowOff>
    </xdr:to>
    <xdr:cxnSp macro="">
      <xdr:nvCxnSpPr>
        <xdr:cNvPr id="120" name="直線コネクタ 119"/>
        <xdr:cNvCxnSpPr/>
      </xdr:nvCxnSpPr>
      <xdr:spPr>
        <a:xfrm>
          <a:off x="3797300" y="9771917"/>
          <a:ext cx="838200" cy="4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73064</xdr:rowOff>
    </xdr:from>
    <xdr:ext cx="599010" cy="259045"/>
    <xdr:sp macro="" textlink="">
      <xdr:nvSpPr>
        <xdr:cNvPr id="121" name="物件費平均値テキスト"/>
        <xdr:cNvSpPr txBox="1"/>
      </xdr:nvSpPr>
      <xdr:spPr>
        <a:xfrm>
          <a:off x="4686300" y="9502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50187</xdr:rowOff>
    </xdr:from>
    <xdr:to>
      <xdr:col>24</xdr:col>
      <xdr:colOff>114300</xdr:colOff>
      <xdr:row>56</xdr:row>
      <xdr:rowOff>151787</xdr:rowOff>
    </xdr:to>
    <xdr:sp macro="" textlink="">
      <xdr:nvSpPr>
        <xdr:cNvPr id="122" name="フローチャート: 判断 121"/>
        <xdr:cNvSpPr/>
      </xdr:nvSpPr>
      <xdr:spPr>
        <a:xfrm>
          <a:off x="4584700" y="965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170717</xdr:rowOff>
    </xdr:from>
    <xdr:to>
      <xdr:col>19</xdr:col>
      <xdr:colOff>177800</xdr:colOff>
      <xdr:row>57</xdr:row>
      <xdr:rowOff>20443</xdr:rowOff>
    </xdr:to>
    <xdr:cxnSp macro="">
      <xdr:nvCxnSpPr>
        <xdr:cNvPr id="123" name="直線コネクタ 122"/>
        <xdr:cNvCxnSpPr/>
      </xdr:nvCxnSpPr>
      <xdr:spPr>
        <a:xfrm flipV="1">
          <a:off x="2908300" y="9771917"/>
          <a:ext cx="889000" cy="2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92409</xdr:rowOff>
    </xdr:from>
    <xdr:to>
      <xdr:col>20</xdr:col>
      <xdr:colOff>38100</xdr:colOff>
      <xdr:row>57</xdr:row>
      <xdr:rowOff>22559</xdr:rowOff>
    </xdr:to>
    <xdr:sp macro="" textlink="">
      <xdr:nvSpPr>
        <xdr:cNvPr id="124" name="フローチャート: 判断 123"/>
        <xdr:cNvSpPr/>
      </xdr:nvSpPr>
      <xdr:spPr>
        <a:xfrm>
          <a:off x="3746500" y="96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39086</xdr:rowOff>
    </xdr:from>
    <xdr:ext cx="599010" cy="259045"/>
    <xdr:sp macro="" textlink="">
      <xdr:nvSpPr>
        <xdr:cNvPr id="125" name="テキスト ボックス 124"/>
        <xdr:cNvSpPr txBox="1"/>
      </xdr:nvSpPr>
      <xdr:spPr>
        <a:xfrm>
          <a:off x="3497795" y="9468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20443</xdr:rowOff>
    </xdr:from>
    <xdr:to>
      <xdr:col>15</xdr:col>
      <xdr:colOff>50800</xdr:colOff>
      <xdr:row>57</xdr:row>
      <xdr:rowOff>23709</xdr:rowOff>
    </xdr:to>
    <xdr:cxnSp macro="">
      <xdr:nvCxnSpPr>
        <xdr:cNvPr id="126" name="直線コネクタ 125"/>
        <xdr:cNvCxnSpPr/>
      </xdr:nvCxnSpPr>
      <xdr:spPr>
        <a:xfrm flipV="1">
          <a:off x="2019300" y="979309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108712</xdr:rowOff>
    </xdr:from>
    <xdr:to>
      <xdr:col>15</xdr:col>
      <xdr:colOff>101600</xdr:colOff>
      <xdr:row>57</xdr:row>
      <xdr:rowOff>38862</xdr:rowOff>
    </xdr:to>
    <xdr:sp macro="" textlink="">
      <xdr:nvSpPr>
        <xdr:cNvPr id="127" name="フローチャート: 判断 126"/>
        <xdr:cNvSpPr/>
      </xdr:nvSpPr>
      <xdr:spPr>
        <a:xfrm>
          <a:off x="28575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55389</xdr:rowOff>
    </xdr:from>
    <xdr:ext cx="599010" cy="259045"/>
    <xdr:sp macro="" textlink="">
      <xdr:nvSpPr>
        <xdr:cNvPr id="128" name="テキスト ボックス 127"/>
        <xdr:cNvSpPr txBox="1"/>
      </xdr:nvSpPr>
      <xdr:spPr>
        <a:xfrm>
          <a:off x="2608795" y="9485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23709</xdr:rowOff>
    </xdr:from>
    <xdr:to>
      <xdr:col>10</xdr:col>
      <xdr:colOff>114300</xdr:colOff>
      <xdr:row>57</xdr:row>
      <xdr:rowOff>86680</xdr:rowOff>
    </xdr:to>
    <xdr:cxnSp macro="">
      <xdr:nvCxnSpPr>
        <xdr:cNvPr id="129" name="直線コネクタ 128"/>
        <xdr:cNvCxnSpPr/>
      </xdr:nvCxnSpPr>
      <xdr:spPr>
        <a:xfrm flipV="1">
          <a:off x="1130300" y="9796359"/>
          <a:ext cx="889000" cy="6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134540</xdr:rowOff>
    </xdr:from>
    <xdr:to>
      <xdr:col>10</xdr:col>
      <xdr:colOff>165100</xdr:colOff>
      <xdr:row>57</xdr:row>
      <xdr:rowOff>64690</xdr:rowOff>
    </xdr:to>
    <xdr:sp macro="" textlink="">
      <xdr:nvSpPr>
        <xdr:cNvPr id="130" name="フローチャート: 判断 129"/>
        <xdr:cNvSpPr/>
      </xdr:nvSpPr>
      <xdr:spPr>
        <a:xfrm>
          <a:off x="1968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81217</xdr:rowOff>
    </xdr:from>
    <xdr:ext cx="534377" cy="259045"/>
    <xdr:sp macro="" textlink="">
      <xdr:nvSpPr>
        <xdr:cNvPr id="131" name="テキスト ボックス 130"/>
        <xdr:cNvSpPr txBox="1"/>
      </xdr:nvSpPr>
      <xdr:spPr>
        <a:xfrm>
          <a:off x="1752111" y="951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163546</xdr:rowOff>
    </xdr:from>
    <xdr:to>
      <xdr:col>6</xdr:col>
      <xdr:colOff>38100</xdr:colOff>
      <xdr:row>57</xdr:row>
      <xdr:rowOff>93696</xdr:rowOff>
    </xdr:to>
    <xdr:sp macro="" textlink="">
      <xdr:nvSpPr>
        <xdr:cNvPr id="132" name="フローチャート: 判断 131"/>
        <xdr:cNvSpPr/>
      </xdr:nvSpPr>
      <xdr:spPr>
        <a:xfrm>
          <a:off x="1079500" y="976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110223</xdr:rowOff>
    </xdr:from>
    <xdr:ext cx="534377" cy="259045"/>
    <xdr:sp macro="" textlink="">
      <xdr:nvSpPr>
        <xdr:cNvPr id="133" name="テキスト ボックス 132"/>
        <xdr:cNvSpPr txBox="1"/>
      </xdr:nvSpPr>
      <xdr:spPr>
        <a:xfrm>
          <a:off x="863111" y="953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163736</xdr:rowOff>
    </xdr:from>
    <xdr:to>
      <xdr:col>24</xdr:col>
      <xdr:colOff>114300</xdr:colOff>
      <xdr:row>57</xdr:row>
      <xdr:rowOff>93886</xdr:rowOff>
    </xdr:to>
    <xdr:sp macro="" textlink="">
      <xdr:nvSpPr>
        <xdr:cNvPr id="139" name="楕円 138"/>
        <xdr:cNvSpPr/>
      </xdr:nvSpPr>
      <xdr:spPr>
        <a:xfrm>
          <a:off x="4584700" y="97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78663</xdr:rowOff>
    </xdr:from>
    <xdr:ext cx="534377" cy="259045"/>
    <xdr:sp macro="" textlink="">
      <xdr:nvSpPr>
        <xdr:cNvPr id="140" name="物件費該当値テキスト"/>
        <xdr:cNvSpPr txBox="1"/>
      </xdr:nvSpPr>
      <xdr:spPr>
        <a:xfrm>
          <a:off x="4686300" y="9679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119917</xdr:rowOff>
    </xdr:from>
    <xdr:to>
      <xdr:col>20</xdr:col>
      <xdr:colOff>38100</xdr:colOff>
      <xdr:row>57</xdr:row>
      <xdr:rowOff>50067</xdr:rowOff>
    </xdr:to>
    <xdr:sp macro="" textlink="">
      <xdr:nvSpPr>
        <xdr:cNvPr id="141" name="楕円 140"/>
        <xdr:cNvSpPr/>
      </xdr:nvSpPr>
      <xdr:spPr>
        <a:xfrm>
          <a:off x="3746500" y="9721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41194</xdr:rowOff>
    </xdr:from>
    <xdr:ext cx="599010" cy="259045"/>
    <xdr:sp macro="" textlink="">
      <xdr:nvSpPr>
        <xdr:cNvPr id="142" name="テキスト ボックス 141"/>
        <xdr:cNvSpPr txBox="1"/>
      </xdr:nvSpPr>
      <xdr:spPr>
        <a:xfrm>
          <a:off x="3497795" y="9813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141093</xdr:rowOff>
    </xdr:from>
    <xdr:to>
      <xdr:col>15</xdr:col>
      <xdr:colOff>101600</xdr:colOff>
      <xdr:row>57</xdr:row>
      <xdr:rowOff>71243</xdr:rowOff>
    </xdr:to>
    <xdr:sp macro="" textlink="">
      <xdr:nvSpPr>
        <xdr:cNvPr id="143" name="楕円 142"/>
        <xdr:cNvSpPr/>
      </xdr:nvSpPr>
      <xdr:spPr>
        <a:xfrm>
          <a:off x="2857500" y="974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62370</xdr:rowOff>
    </xdr:from>
    <xdr:ext cx="534377" cy="259045"/>
    <xdr:sp macro="" textlink="">
      <xdr:nvSpPr>
        <xdr:cNvPr id="144" name="テキスト ボックス 143"/>
        <xdr:cNvSpPr txBox="1"/>
      </xdr:nvSpPr>
      <xdr:spPr>
        <a:xfrm>
          <a:off x="2641111" y="9835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144359</xdr:rowOff>
    </xdr:from>
    <xdr:to>
      <xdr:col>10</xdr:col>
      <xdr:colOff>165100</xdr:colOff>
      <xdr:row>57</xdr:row>
      <xdr:rowOff>74509</xdr:rowOff>
    </xdr:to>
    <xdr:sp macro="" textlink="">
      <xdr:nvSpPr>
        <xdr:cNvPr id="145" name="楕円 144"/>
        <xdr:cNvSpPr/>
      </xdr:nvSpPr>
      <xdr:spPr>
        <a:xfrm>
          <a:off x="1968500" y="974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65636</xdr:rowOff>
    </xdr:from>
    <xdr:ext cx="534377" cy="259045"/>
    <xdr:sp macro="" textlink="">
      <xdr:nvSpPr>
        <xdr:cNvPr id="146" name="テキスト ボックス 145"/>
        <xdr:cNvSpPr txBox="1"/>
      </xdr:nvSpPr>
      <xdr:spPr>
        <a:xfrm>
          <a:off x="1752111" y="9838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35880</xdr:rowOff>
    </xdr:from>
    <xdr:to>
      <xdr:col>6</xdr:col>
      <xdr:colOff>38100</xdr:colOff>
      <xdr:row>57</xdr:row>
      <xdr:rowOff>137480</xdr:rowOff>
    </xdr:to>
    <xdr:sp macro="" textlink="">
      <xdr:nvSpPr>
        <xdr:cNvPr id="147" name="楕円 146"/>
        <xdr:cNvSpPr/>
      </xdr:nvSpPr>
      <xdr:spPr>
        <a:xfrm>
          <a:off x="1079500" y="980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128607</xdr:rowOff>
    </xdr:from>
    <xdr:ext cx="534377" cy="259045"/>
    <xdr:sp macro="" textlink="">
      <xdr:nvSpPr>
        <xdr:cNvPr id="148" name="テキスト ボックス 147"/>
        <xdr:cNvSpPr txBox="1"/>
      </xdr:nvSpPr>
      <xdr:spPr>
        <a:xfrm>
          <a:off x="863111" y="990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106134</xdr:rowOff>
    </xdr:from>
    <xdr:to>
      <xdr:col>24</xdr:col>
      <xdr:colOff>62865</xdr:colOff>
      <xdr:row>79</xdr:row>
      <xdr:rowOff>44335</xdr:rowOff>
    </xdr:to>
    <xdr:cxnSp macro="">
      <xdr:nvCxnSpPr>
        <xdr:cNvPr id="172" name="直線コネクタ 171"/>
        <xdr:cNvCxnSpPr/>
      </xdr:nvCxnSpPr>
      <xdr:spPr>
        <a:xfrm flipV="1">
          <a:off x="4633595" y="12279084"/>
          <a:ext cx="1270" cy="1309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48162</xdr:rowOff>
    </xdr:from>
    <xdr:ext cx="249299" cy="259045"/>
    <xdr:sp macro="" textlink="">
      <xdr:nvSpPr>
        <xdr:cNvPr id="173" name="維持補修費最小値テキスト"/>
        <xdr:cNvSpPr txBox="1"/>
      </xdr:nvSpPr>
      <xdr:spPr>
        <a:xfrm>
          <a:off x="4686300" y="135927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44335</xdr:rowOff>
    </xdr:from>
    <xdr:to>
      <xdr:col>24</xdr:col>
      <xdr:colOff>152400</xdr:colOff>
      <xdr:row>79</xdr:row>
      <xdr:rowOff>44335</xdr:rowOff>
    </xdr:to>
    <xdr:cxnSp macro="">
      <xdr:nvCxnSpPr>
        <xdr:cNvPr id="174" name="直線コネクタ 173"/>
        <xdr:cNvCxnSpPr/>
      </xdr:nvCxnSpPr>
      <xdr:spPr>
        <a:xfrm>
          <a:off x="4546600" y="13588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52811</xdr:rowOff>
    </xdr:from>
    <xdr:ext cx="534377" cy="259045"/>
    <xdr:sp macro="" textlink="">
      <xdr:nvSpPr>
        <xdr:cNvPr id="175" name="維持補修費最大値テキスト"/>
        <xdr:cNvSpPr txBox="1"/>
      </xdr:nvSpPr>
      <xdr:spPr>
        <a:xfrm>
          <a:off x="4686300" y="1205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106134</xdr:rowOff>
    </xdr:from>
    <xdr:to>
      <xdr:col>24</xdr:col>
      <xdr:colOff>152400</xdr:colOff>
      <xdr:row>71</xdr:row>
      <xdr:rowOff>106134</xdr:rowOff>
    </xdr:to>
    <xdr:cxnSp macro="">
      <xdr:nvCxnSpPr>
        <xdr:cNvPr id="176" name="直線コネクタ 175"/>
        <xdr:cNvCxnSpPr/>
      </xdr:nvCxnSpPr>
      <xdr:spPr>
        <a:xfrm>
          <a:off x="4546600" y="1227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45098</xdr:rowOff>
    </xdr:from>
    <xdr:to>
      <xdr:col>24</xdr:col>
      <xdr:colOff>63500</xdr:colOff>
      <xdr:row>78</xdr:row>
      <xdr:rowOff>46946</xdr:rowOff>
    </xdr:to>
    <xdr:cxnSp macro="">
      <xdr:nvCxnSpPr>
        <xdr:cNvPr id="177" name="直線コネクタ 176"/>
        <xdr:cNvCxnSpPr/>
      </xdr:nvCxnSpPr>
      <xdr:spPr>
        <a:xfrm flipV="1">
          <a:off x="3797300" y="13418198"/>
          <a:ext cx="838200" cy="1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129875</xdr:rowOff>
    </xdr:from>
    <xdr:ext cx="534377" cy="259045"/>
    <xdr:sp macro="" textlink="">
      <xdr:nvSpPr>
        <xdr:cNvPr id="178" name="維持補修費平均値テキスト"/>
        <xdr:cNvSpPr txBox="1"/>
      </xdr:nvSpPr>
      <xdr:spPr>
        <a:xfrm>
          <a:off x="4686300" y="13160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106998</xdr:rowOff>
    </xdr:from>
    <xdr:to>
      <xdr:col>24</xdr:col>
      <xdr:colOff>114300</xdr:colOff>
      <xdr:row>78</xdr:row>
      <xdr:rowOff>37148</xdr:rowOff>
    </xdr:to>
    <xdr:sp macro="" textlink="">
      <xdr:nvSpPr>
        <xdr:cNvPr id="179" name="フローチャート: 判断 178"/>
        <xdr:cNvSpPr/>
      </xdr:nvSpPr>
      <xdr:spPr>
        <a:xfrm>
          <a:off x="4584700" y="13308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26848</xdr:rowOff>
    </xdr:from>
    <xdr:to>
      <xdr:col>19</xdr:col>
      <xdr:colOff>177800</xdr:colOff>
      <xdr:row>78</xdr:row>
      <xdr:rowOff>46946</xdr:rowOff>
    </xdr:to>
    <xdr:cxnSp macro="">
      <xdr:nvCxnSpPr>
        <xdr:cNvPr id="180" name="直線コネクタ 179"/>
        <xdr:cNvCxnSpPr/>
      </xdr:nvCxnSpPr>
      <xdr:spPr>
        <a:xfrm>
          <a:off x="2908300" y="13399948"/>
          <a:ext cx="889000" cy="20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162034</xdr:rowOff>
    </xdr:from>
    <xdr:to>
      <xdr:col>20</xdr:col>
      <xdr:colOff>38100</xdr:colOff>
      <xdr:row>78</xdr:row>
      <xdr:rowOff>92184</xdr:rowOff>
    </xdr:to>
    <xdr:sp macro="" textlink="">
      <xdr:nvSpPr>
        <xdr:cNvPr id="181" name="フローチャート: 判断 180"/>
        <xdr:cNvSpPr/>
      </xdr:nvSpPr>
      <xdr:spPr>
        <a:xfrm>
          <a:off x="3746500" y="13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108711</xdr:rowOff>
    </xdr:from>
    <xdr:ext cx="469744" cy="259045"/>
    <xdr:sp macro="" textlink="">
      <xdr:nvSpPr>
        <xdr:cNvPr id="182" name="テキスト ボックス 181"/>
        <xdr:cNvSpPr txBox="1"/>
      </xdr:nvSpPr>
      <xdr:spPr>
        <a:xfrm>
          <a:off x="3562428" y="13138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26848</xdr:rowOff>
    </xdr:from>
    <xdr:to>
      <xdr:col>15</xdr:col>
      <xdr:colOff>50800</xdr:colOff>
      <xdr:row>78</xdr:row>
      <xdr:rowOff>73177</xdr:rowOff>
    </xdr:to>
    <xdr:cxnSp macro="">
      <xdr:nvCxnSpPr>
        <xdr:cNvPr id="183" name="直線コネクタ 182"/>
        <xdr:cNvCxnSpPr/>
      </xdr:nvCxnSpPr>
      <xdr:spPr>
        <a:xfrm flipV="1">
          <a:off x="2019300" y="13399948"/>
          <a:ext cx="889000" cy="4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163595</xdr:rowOff>
    </xdr:from>
    <xdr:to>
      <xdr:col>15</xdr:col>
      <xdr:colOff>101600</xdr:colOff>
      <xdr:row>78</xdr:row>
      <xdr:rowOff>93745</xdr:rowOff>
    </xdr:to>
    <xdr:sp macro="" textlink="">
      <xdr:nvSpPr>
        <xdr:cNvPr id="184" name="フローチャート: 判断 183"/>
        <xdr:cNvSpPr/>
      </xdr:nvSpPr>
      <xdr:spPr>
        <a:xfrm>
          <a:off x="2857500" y="1336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84872</xdr:rowOff>
    </xdr:from>
    <xdr:ext cx="469744" cy="259045"/>
    <xdr:sp macro="" textlink="">
      <xdr:nvSpPr>
        <xdr:cNvPr id="185" name="テキスト ボックス 184"/>
        <xdr:cNvSpPr txBox="1"/>
      </xdr:nvSpPr>
      <xdr:spPr>
        <a:xfrm>
          <a:off x="2673428" y="1345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59137</xdr:rowOff>
    </xdr:from>
    <xdr:to>
      <xdr:col>10</xdr:col>
      <xdr:colOff>114300</xdr:colOff>
      <xdr:row>78</xdr:row>
      <xdr:rowOff>73177</xdr:rowOff>
    </xdr:to>
    <xdr:cxnSp macro="">
      <xdr:nvCxnSpPr>
        <xdr:cNvPr id="186" name="直線コネクタ 185"/>
        <xdr:cNvCxnSpPr/>
      </xdr:nvCxnSpPr>
      <xdr:spPr>
        <a:xfrm>
          <a:off x="1130300" y="13432237"/>
          <a:ext cx="889000" cy="14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149307</xdr:rowOff>
    </xdr:from>
    <xdr:to>
      <xdr:col>10</xdr:col>
      <xdr:colOff>165100</xdr:colOff>
      <xdr:row>78</xdr:row>
      <xdr:rowOff>79457</xdr:rowOff>
    </xdr:to>
    <xdr:sp macro="" textlink="">
      <xdr:nvSpPr>
        <xdr:cNvPr id="187" name="フローチャート: 判断 186"/>
        <xdr:cNvSpPr/>
      </xdr:nvSpPr>
      <xdr:spPr>
        <a:xfrm>
          <a:off x="1968500" y="1335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95984</xdr:rowOff>
    </xdr:from>
    <xdr:ext cx="469744" cy="259045"/>
    <xdr:sp macro="" textlink="">
      <xdr:nvSpPr>
        <xdr:cNvPr id="188" name="テキスト ボックス 187"/>
        <xdr:cNvSpPr txBox="1"/>
      </xdr:nvSpPr>
      <xdr:spPr>
        <a:xfrm>
          <a:off x="1784428" y="13126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150318</xdr:rowOff>
    </xdr:from>
    <xdr:to>
      <xdr:col>6</xdr:col>
      <xdr:colOff>38100</xdr:colOff>
      <xdr:row>78</xdr:row>
      <xdr:rowOff>80468</xdr:rowOff>
    </xdr:to>
    <xdr:sp macro="" textlink="">
      <xdr:nvSpPr>
        <xdr:cNvPr id="189" name="フローチャート: 判断 188"/>
        <xdr:cNvSpPr/>
      </xdr:nvSpPr>
      <xdr:spPr>
        <a:xfrm>
          <a:off x="1079500" y="1335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96995</xdr:rowOff>
    </xdr:from>
    <xdr:ext cx="469744" cy="259045"/>
    <xdr:sp macro="" textlink="">
      <xdr:nvSpPr>
        <xdr:cNvPr id="190" name="テキスト ボックス 189"/>
        <xdr:cNvSpPr txBox="1"/>
      </xdr:nvSpPr>
      <xdr:spPr>
        <a:xfrm>
          <a:off x="895428" y="1312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165748</xdr:rowOff>
    </xdr:from>
    <xdr:to>
      <xdr:col>24</xdr:col>
      <xdr:colOff>114300</xdr:colOff>
      <xdr:row>78</xdr:row>
      <xdr:rowOff>95898</xdr:rowOff>
    </xdr:to>
    <xdr:sp macro="" textlink="">
      <xdr:nvSpPr>
        <xdr:cNvPr id="196" name="楕円 195"/>
        <xdr:cNvSpPr/>
      </xdr:nvSpPr>
      <xdr:spPr>
        <a:xfrm>
          <a:off x="4584700" y="1336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144175</xdr:rowOff>
    </xdr:from>
    <xdr:ext cx="469744" cy="259045"/>
    <xdr:sp macro="" textlink="">
      <xdr:nvSpPr>
        <xdr:cNvPr id="197" name="維持補修費該当値テキスト"/>
        <xdr:cNvSpPr txBox="1"/>
      </xdr:nvSpPr>
      <xdr:spPr>
        <a:xfrm>
          <a:off x="4686300" y="1334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167596</xdr:rowOff>
    </xdr:from>
    <xdr:to>
      <xdr:col>20</xdr:col>
      <xdr:colOff>38100</xdr:colOff>
      <xdr:row>78</xdr:row>
      <xdr:rowOff>97746</xdr:rowOff>
    </xdr:to>
    <xdr:sp macro="" textlink="">
      <xdr:nvSpPr>
        <xdr:cNvPr id="198" name="楕円 197"/>
        <xdr:cNvSpPr/>
      </xdr:nvSpPr>
      <xdr:spPr>
        <a:xfrm>
          <a:off x="3746500" y="1336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88873</xdr:rowOff>
    </xdr:from>
    <xdr:ext cx="469744" cy="259045"/>
    <xdr:sp macro="" textlink="">
      <xdr:nvSpPr>
        <xdr:cNvPr id="199" name="テキスト ボックス 198"/>
        <xdr:cNvSpPr txBox="1"/>
      </xdr:nvSpPr>
      <xdr:spPr>
        <a:xfrm>
          <a:off x="3562428" y="13461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147498</xdr:rowOff>
    </xdr:from>
    <xdr:to>
      <xdr:col>15</xdr:col>
      <xdr:colOff>101600</xdr:colOff>
      <xdr:row>78</xdr:row>
      <xdr:rowOff>77648</xdr:rowOff>
    </xdr:to>
    <xdr:sp macro="" textlink="">
      <xdr:nvSpPr>
        <xdr:cNvPr id="200" name="楕円 199"/>
        <xdr:cNvSpPr/>
      </xdr:nvSpPr>
      <xdr:spPr>
        <a:xfrm>
          <a:off x="2857500" y="1334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94175</xdr:rowOff>
    </xdr:from>
    <xdr:ext cx="469744" cy="259045"/>
    <xdr:sp macro="" textlink="">
      <xdr:nvSpPr>
        <xdr:cNvPr id="201" name="テキスト ボックス 200"/>
        <xdr:cNvSpPr txBox="1"/>
      </xdr:nvSpPr>
      <xdr:spPr>
        <a:xfrm>
          <a:off x="2673428" y="13124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22377</xdr:rowOff>
    </xdr:from>
    <xdr:to>
      <xdr:col>10</xdr:col>
      <xdr:colOff>165100</xdr:colOff>
      <xdr:row>78</xdr:row>
      <xdr:rowOff>123977</xdr:rowOff>
    </xdr:to>
    <xdr:sp macro="" textlink="">
      <xdr:nvSpPr>
        <xdr:cNvPr id="202" name="楕円 201"/>
        <xdr:cNvSpPr/>
      </xdr:nvSpPr>
      <xdr:spPr>
        <a:xfrm>
          <a:off x="1968500" y="1339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115104</xdr:rowOff>
    </xdr:from>
    <xdr:ext cx="469744" cy="259045"/>
    <xdr:sp macro="" textlink="">
      <xdr:nvSpPr>
        <xdr:cNvPr id="203" name="テキスト ボックス 202"/>
        <xdr:cNvSpPr txBox="1"/>
      </xdr:nvSpPr>
      <xdr:spPr>
        <a:xfrm>
          <a:off x="1784428" y="13488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8337</xdr:rowOff>
    </xdr:from>
    <xdr:to>
      <xdr:col>6</xdr:col>
      <xdr:colOff>38100</xdr:colOff>
      <xdr:row>78</xdr:row>
      <xdr:rowOff>109937</xdr:rowOff>
    </xdr:to>
    <xdr:sp macro="" textlink="">
      <xdr:nvSpPr>
        <xdr:cNvPr id="204" name="楕円 203"/>
        <xdr:cNvSpPr/>
      </xdr:nvSpPr>
      <xdr:spPr>
        <a:xfrm>
          <a:off x="1079500" y="1338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101064</xdr:rowOff>
    </xdr:from>
    <xdr:ext cx="469744" cy="259045"/>
    <xdr:sp macro="" textlink="">
      <xdr:nvSpPr>
        <xdr:cNvPr id="205" name="テキスト ボックス 204"/>
        <xdr:cNvSpPr txBox="1"/>
      </xdr:nvSpPr>
      <xdr:spPr>
        <a:xfrm>
          <a:off x="895428" y="13474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144323</xdr:rowOff>
    </xdr:from>
    <xdr:to>
      <xdr:col>24</xdr:col>
      <xdr:colOff>62865</xdr:colOff>
      <xdr:row>97</xdr:row>
      <xdr:rowOff>132868</xdr:rowOff>
    </xdr:to>
    <xdr:cxnSp macro="">
      <xdr:nvCxnSpPr>
        <xdr:cNvPr id="230" name="直線コネクタ 229"/>
        <xdr:cNvCxnSpPr/>
      </xdr:nvCxnSpPr>
      <xdr:spPr>
        <a:xfrm flipV="1">
          <a:off x="4633595" y="15403373"/>
          <a:ext cx="1270" cy="13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136695</xdr:rowOff>
    </xdr:from>
    <xdr:ext cx="534377" cy="259045"/>
    <xdr:sp macro="" textlink="">
      <xdr:nvSpPr>
        <xdr:cNvPr id="231" name="扶助費最小値テキスト"/>
        <xdr:cNvSpPr txBox="1"/>
      </xdr:nvSpPr>
      <xdr:spPr>
        <a:xfrm>
          <a:off x="4686300" y="1676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132868</xdr:rowOff>
    </xdr:from>
    <xdr:to>
      <xdr:col>24</xdr:col>
      <xdr:colOff>152400</xdr:colOff>
      <xdr:row>97</xdr:row>
      <xdr:rowOff>132868</xdr:rowOff>
    </xdr:to>
    <xdr:cxnSp macro="">
      <xdr:nvCxnSpPr>
        <xdr:cNvPr id="232" name="直線コネクタ 231"/>
        <xdr:cNvCxnSpPr/>
      </xdr:nvCxnSpPr>
      <xdr:spPr>
        <a:xfrm>
          <a:off x="4546600" y="16763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91000</xdr:rowOff>
    </xdr:from>
    <xdr:ext cx="599010" cy="259045"/>
    <xdr:sp macro="" textlink="">
      <xdr:nvSpPr>
        <xdr:cNvPr id="233" name="扶助費最大値テキスト"/>
        <xdr:cNvSpPr txBox="1"/>
      </xdr:nvSpPr>
      <xdr:spPr>
        <a:xfrm>
          <a:off x="4686300" y="1517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144323</xdr:rowOff>
    </xdr:from>
    <xdr:to>
      <xdr:col>24</xdr:col>
      <xdr:colOff>152400</xdr:colOff>
      <xdr:row>89</xdr:row>
      <xdr:rowOff>144323</xdr:rowOff>
    </xdr:to>
    <xdr:cxnSp macro="">
      <xdr:nvCxnSpPr>
        <xdr:cNvPr id="234" name="直線コネクタ 233"/>
        <xdr:cNvCxnSpPr/>
      </xdr:nvCxnSpPr>
      <xdr:spPr>
        <a:xfrm>
          <a:off x="4546600" y="15403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72543</xdr:rowOff>
    </xdr:from>
    <xdr:to>
      <xdr:col>24</xdr:col>
      <xdr:colOff>63500</xdr:colOff>
      <xdr:row>96</xdr:row>
      <xdr:rowOff>13602</xdr:rowOff>
    </xdr:to>
    <xdr:cxnSp macro="">
      <xdr:nvCxnSpPr>
        <xdr:cNvPr id="235" name="直線コネクタ 234"/>
        <xdr:cNvCxnSpPr/>
      </xdr:nvCxnSpPr>
      <xdr:spPr>
        <a:xfrm flipV="1">
          <a:off x="3797300" y="16360293"/>
          <a:ext cx="838200" cy="112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130167</xdr:rowOff>
    </xdr:from>
    <xdr:ext cx="534377" cy="259045"/>
    <xdr:sp macro="" textlink="">
      <xdr:nvSpPr>
        <xdr:cNvPr id="236" name="扶助費平均値テキスト"/>
        <xdr:cNvSpPr txBox="1"/>
      </xdr:nvSpPr>
      <xdr:spPr>
        <a:xfrm>
          <a:off x="4686300" y="160750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107290</xdr:rowOff>
    </xdr:from>
    <xdr:to>
      <xdr:col>24</xdr:col>
      <xdr:colOff>114300</xdr:colOff>
      <xdr:row>95</xdr:row>
      <xdr:rowOff>37440</xdr:rowOff>
    </xdr:to>
    <xdr:sp macro="" textlink="">
      <xdr:nvSpPr>
        <xdr:cNvPr id="237" name="フローチャート: 判断 236"/>
        <xdr:cNvSpPr/>
      </xdr:nvSpPr>
      <xdr:spPr>
        <a:xfrm>
          <a:off x="4584700" y="1622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13602</xdr:rowOff>
    </xdr:from>
    <xdr:to>
      <xdr:col>19</xdr:col>
      <xdr:colOff>177800</xdr:colOff>
      <xdr:row>96</xdr:row>
      <xdr:rowOff>109144</xdr:rowOff>
    </xdr:to>
    <xdr:cxnSp macro="">
      <xdr:nvCxnSpPr>
        <xdr:cNvPr id="238" name="直線コネクタ 237"/>
        <xdr:cNvCxnSpPr/>
      </xdr:nvCxnSpPr>
      <xdr:spPr>
        <a:xfrm flipV="1">
          <a:off x="2908300" y="16472802"/>
          <a:ext cx="889000" cy="95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1575</xdr:rowOff>
    </xdr:from>
    <xdr:to>
      <xdr:col>20</xdr:col>
      <xdr:colOff>38100</xdr:colOff>
      <xdr:row>95</xdr:row>
      <xdr:rowOff>103175</xdr:rowOff>
    </xdr:to>
    <xdr:sp macro="" textlink="">
      <xdr:nvSpPr>
        <xdr:cNvPr id="239" name="フローチャート: 判断 238"/>
        <xdr:cNvSpPr/>
      </xdr:nvSpPr>
      <xdr:spPr>
        <a:xfrm>
          <a:off x="3746500" y="1628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119702</xdr:rowOff>
    </xdr:from>
    <xdr:ext cx="534377" cy="259045"/>
    <xdr:sp macro="" textlink="">
      <xdr:nvSpPr>
        <xdr:cNvPr id="240" name="テキスト ボックス 239"/>
        <xdr:cNvSpPr txBox="1"/>
      </xdr:nvSpPr>
      <xdr:spPr>
        <a:xfrm>
          <a:off x="3530111" y="1606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108965</xdr:rowOff>
    </xdr:from>
    <xdr:to>
      <xdr:col>15</xdr:col>
      <xdr:colOff>50800</xdr:colOff>
      <xdr:row>96</xdr:row>
      <xdr:rowOff>109144</xdr:rowOff>
    </xdr:to>
    <xdr:cxnSp macro="">
      <xdr:nvCxnSpPr>
        <xdr:cNvPr id="241" name="直線コネクタ 240"/>
        <xdr:cNvCxnSpPr/>
      </xdr:nvCxnSpPr>
      <xdr:spPr>
        <a:xfrm>
          <a:off x="2019300" y="16396715"/>
          <a:ext cx="889000" cy="17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113728</xdr:rowOff>
    </xdr:from>
    <xdr:to>
      <xdr:col>15</xdr:col>
      <xdr:colOff>101600</xdr:colOff>
      <xdr:row>96</xdr:row>
      <xdr:rowOff>43878</xdr:rowOff>
    </xdr:to>
    <xdr:sp macro="" textlink="">
      <xdr:nvSpPr>
        <xdr:cNvPr id="242" name="フローチャート: 判断 241"/>
        <xdr:cNvSpPr/>
      </xdr:nvSpPr>
      <xdr:spPr>
        <a:xfrm>
          <a:off x="2857500" y="164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60405</xdr:rowOff>
    </xdr:from>
    <xdr:ext cx="534377" cy="259045"/>
    <xdr:sp macro="" textlink="">
      <xdr:nvSpPr>
        <xdr:cNvPr id="243" name="テキスト ボックス 242"/>
        <xdr:cNvSpPr txBox="1"/>
      </xdr:nvSpPr>
      <xdr:spPr>
        <a:xfrm>
          <a:off x="2641111" y="161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108965</xdr:rowOff>
    </xdr:from>
    <xdr:to>
      <xdr:col>10</xdr:col>
      <xdr:colOff>114300</xdr:colOff>
      <xdr:row>97</xdr:row>
      <xdr:rowOff>10821</xdr:rowOff>
    </xdr:to>
    <xdr:cxnSp macro="">
      <xdr:nvCxnSpPr>
        <xdr:cNvPr id="244" name="直線コネクタ 243"/>
        <xdr:cNvCxnSpPr/>
      </xdr:nvCxnSpPr>
      <xdr:spPr>
        <a:xfrm flipV="1">
          <a:off x="1130300" y="16396715"/>
          <a:ext cx="889000" cy="244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149898</xdr:rowOff>
    </xdr:from>
    <xdr:to>
      <xdr:col>10</xdr:col>
      <xdr:colOff>165100</xdr:colOff>
      <xdr:row>95</xdr:row>
      <xdr:rowOff>80048</xdr:rowOff>
    </xdr:to>
    <xdr:sp macro="" textlink="">
      <xdr:nvSpPr>
        <xdr:cNvPr id="245" name="フローチャート: 判断 244"/>
        <xdr:cNvSpPr/>
      </xdr:nvSpPr>
      <xdr:spPr>
        <a:xfrm>
          <a:off x="1968500" y="1626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96575</xdr:rowOff>
    </xdr:from>
    <xdr:ext cx="534377" cy="259045"/>
    <xdr:sp macro="" textlink="">
      <xdr:nvSpPr>
        <xdr:cNvPr id="246" name="テキスト ボックス 245"/>
        <xdr:cNvSpPr txBox="1"/>
      </xdr:nvSpPr>
      <xdr:spPr>
        <a:xfrm>
          <a:off x="1752111" y="1604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64821</xdr:rowOff>
    </xdr:from>
    <xdr:to>
      <xdr:col>6</xdr:col>
      <xdr:colOff>38100</xdr:colOff>
      <xdr:row>96</xdr:row>
      <xdr:rowOff>166421</xdr:rowOff>
    </xdr:to>
    <xdr:sp macro="" textlink="">
      <xdr:nvSpPr>
        <xdr:cNvPr id="247" name="フローチャート: 判断 246"/>
        <xdr:cNvSpPr/>
      </xdr:nvSpPr>
      <xdr:spPr>
        <a:xfrm>
          <a:off x="1079500" y="1652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11498</xdr:rowOff>
    </xdr:from>
    <xdr:ext cx="534377" cy="259045"/>
    <xdr:sp macro="" textlink="">
      <xdr:nvSpPr>
        <xdr:cNvPr id="248" name="テキスト ボックス 247"/>
        <xdr:cNvSpPr txBox="1"/>
      </xdr:nvSpPr>
      <xdr:spPr>
        <a:xfrm>
          <a:off x="863111" y="1629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21743</xdr:rowOff>
    </xdr:from>
    <xdr:to>
      <xdr:col>24</xdr:col>
      <xdr:colOff>114300</xdr:colOff>
      <xdr:row>95</xdr:row>
      <xdr:rowOff>123343</xdr:rowOff>
    </xdr:to>
    <xdr:sp macro="" textlink="">
      <xdr:nvSpPr>
        <xdr:cNvPr id="254" name="楕円 253"/>
        <xdr:cNvSpPr/>
      </xdr:nvSpPr>
      <xdr:spPr>
        <a:xfrm>
          <a:off x="4584700" y="16309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170</xdr:rowOff>
    </xdr:from>
    <xdr:ext cx="534377" cy="259045"/>
    <xdr:sp macro="" textlink="">
      <xdr:nvSpPr>
        <xdr:cNvPr id="255" name="扶助費該当値テキスト"/>
        <xdr:cNvSpPr txBox="1"/>
      </xdr:nvSpPr>
      <xdr:spPr>
        <a:xfrm>
          <a:off x="4686300" y="1628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134252</xdr:rowOff>
    </xdr:from>
    <xdr:to>
      <xdr:col>20</xdr:col>
      <xdr:colOff>38100</xdr:colOff>
      <xdr:row>96</xdr:row>
      <xdr:rowOff>64402</xdr:rowOff>
    </xdr:to>
    <xdr:sp macro="" textlink="">
      <xdr:nvSpPr>
        <xdr:cNvPr id="256" name="楕円 255"/>
        <xdr:cNvSpPr/>
      </xdr:nvSpPr>
      <xdr:spPr>
        <a:xfrm>
          <a:off x="3746500" y="16422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55529</xdr:rowOff>
    </xdr:from>
    <xdr:ext cx="534377" cy="259045"/>
    <xdr:sp macro="" textlink="">
      <xdr:nvSpPr>
        <xdr:cNvPr id="257" name="テキスト ボックス 256"/>
        <xdr:cNvSpPr txBox="1"/>
      </xdr:nvSpPr>
      <xdr:spPr>
        <a:xfrm>
          <a:off x="3530111" y="1651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58344</xdr:rowOff>
    </xdr:from>
    <xdr:to>
      <xdr:col>15</xdr:col>
      <xdr:colOff>101600</xdr:colOff>
      <xdr:row>96</xdr:row>
      <xdr:rowOff>159944</xdr:rowOff>
    </xdr:to>
    <xdr:sp macro="" textlink="">
      <xdr:nvSpPr>
        <xdr:cNvPr id="258" name="楕円 257"/>
        <xdr:cNvSpPr/>
      </xdr:nvSpPr>
      <xdr:spPr>
        <a:xfrm>
          <a:off x="2857500" y="1651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151071</xdr:rowOff>
    </xdr:from>
    <xdr:ext cx="534377" cy="259045"/>
    <xdr:sp macro="" textlink="">
      <xdr:nvSpPr>
        <xdr:cNvPr id="259" name="テキスト ボックス 258"/>
        <xdr:cNvSpPr txBox="1"/>
      </xdr:nvSpPr>
      <xdr:spPr>
        <a:xfrm>
          <a:off x="2641111" y="1661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58165</xdr:rowOff>
    </xdr:from>
    <xdr:to>
      <xdr:col>10</xdr:col>
      <xdr:colOff>165100</xdr:colOff>
      <xdr:row>95</xdr:row>
      <xdr:rowOff>159765</xdr:rowOff>
    </xdr:to>
    <xdr:sp macro="" textlink="">
      <xdr:nvSpPr>
        <xdr:cNvPr id="260" name="楕円 259"/>
        <xdr:cNvSpPr/>
      </xdr:nvSpPr>
      <xdr:spPr>
        <a:xfrm>
          <a:off x="1968500" y="1634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150892</xdr:rowOff>
    </xdr:from>
    <xdr:ext cx="534377" cy="259045"/>
    <xdr:sp macro="" textlink="">
      <xdr:nvSpPr>
        <xdr:cNvPr id="261" name="テキスト ボックス 260"/>
        <xdr:cNvSpPr txBox="1"/>
      </xdr:nvSpPr>
      <xdr:spPr>
        <a:xfrm>
          <a:off x="1752111" y="1643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131471</xdr:rowOff>
    </xdr:from>
    <xdr:to>
      <xdr:col>6</xdr:col>
      <xdr:colOff>38100</xdr:colOff>
      <xdr:row>97</xdr:row>
      <xdr:rowOff>61621</xdr:rowOff>
    </xdr:to>
    <xdr:sp macro="" textlink="">
      <xdr:nvSpPr>
        <xdr:cNvPr id="262" name="楕円 261"/>
        <xdr:cNvSpPr/>
      </xdr:nvSpPr>
      <xdr:spPr>
        <a:xfrm>
          <a:off x="1079500" y="1659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52748</xdr:rowOff>
    </xdr:from>
    <xdr:ext cx="534377" cy="259045"/>
    <xdr:sp macro="" textlink="">
      <xdr:nvSpPr>
        <xdr:cNvPr id="263" name="テキスト ボックス 262"/>
        <xdr:cNvSpPr txBox="1"/>
      </xdr:nvSpPr>
      <xdr:spPr>
        <a:xfrm>
          <a:off x="863111" y="1668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67382</xdr:rowOff>
    </xdr:from>
    <xdr:to>
      <xdr:col>54</xdr:col>
      <xdr:colOff>189865</xdr:colOff>
      <xdr:row>37</xdr:row>
      <xdr:rowOff>116051</xdr:rowOff>
    </xdr:to>
    <xdr:cxnSp macro="">
      <xdr:nvCxnSpPr>
        <xdr:cNvPr id="287" name="直線コネクタ 286"/>
        <xdr:cNvCxnSpPr/>
      </xdr:nvCxnSpPr>
      <xdr:spPr>
        <a:xfrm flipV="1">
          <a:off x="10475595" y="5382332"/>
          <a:ext cx="1270" cy="1077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119878</xdr:rowOff>
    </xdr:from>
    <xdr:ext cx="534377" cy="259045"/>
    <xdr:sp macro="" textlink="">
      <xdr:nvSpPr>
        <xdr:cNvPr id="288" name="補助費等最小値テキスト"/>
        <xdr:cNvSpPr txBox="1"/>
      </xdr:nvSpPr>
      <xdr:spPr>
        <a:xfrm>
          <a:off x="10528300" y="646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116051</xdr:rowOff>
    </xdr:from>
    <xdr:to>
      <xdr:col>55</xdr:col>
      <xdr:colOff>88900</xdr:colOff>
      <xdr:row>37</xdr:row>
      <xdr:rowOff>116051</xdr:rowOff>
    </xdr:to>
    <xdr:cxnSp macro="">
      <xdr:nvCxnSpPr>
        <xdr:cNvPr id="289" name="直線コネクタ 288"/>
        <xdr:cNvCxnSpPr/>
      </xdr:nvCxnSpPr>
      <xdr:spPr>
        <a:xfrm>
          <a:off x="10388600" y="645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14059</xdr:rowOff>
    </xdr:from>
    <xdr:ext cx="599010" cy="259045"/>
    <xdr:sp macro="" textlink="">
      <xdr:nvSpPr>
        <xdr:cNvPr id="290" name="補助費等最大値テキスト"/>
        <xdr:cNvSpPr txBox="1"/>
      </xdr:nvSpPr>
      <xdr:spPr>
        <a:xfrm>
          <a:off x="10528300" y="5157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67382</xdr:rowOff>
    </xdr:from>
    <xdr:to>
      <xdr:col>55</xdr:col>
      <xdr:colOff>88900</xdr:colOff>
      <xdr:row>31</xdr:row>
      <xdr:rowOff>67382</xdr:rowOff>
    </xdr:to>
    <xdr:cxnSp macro="">
      <xdr:nvCxnSpPr>
        <xdr:cNvPr id="291" name="直線コネクタ 290"/>
        <xdr:cNvCxnSpPr/>
      </xdr:nvCxnSpPr>
      <xdr:spPr>
        <a:xfrm>
          <a:off x="10388600" y="538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167391</xdr:rowOff>
    </xdr:from>
    <xdr:to>
      <xdr:col>55</xdr:col>
      <xdr:colOff>0</xdr:colOff>
      <xdr:row>37</xdr:row>
      <xdr:rowOff>13502</xdr:rowOff>
    </xdr:to>
    <xdr:cxnSp macro="">
      <xdr:nvCxnSpPr>
        <xdr:cNvPr id="292" name="直線コネクタ 291"/>
        <xdr:cNvCxnSpPr/>
      </xdr:nvCxnSpPr>
      <xdr:spPr>
        <a:xfrm>
          <a:off x="9639300" y="6339591"/>
          <a:ext cx="838200" cy="17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14851</xdr:rowOff>
    </xdr:from>
    <xdr:ext cx="599010" cy="259045"/>
    <xdr:sp macro="" textlink="">
      <xdr:nvSpPr>
        <xdr:cNvPr id="293" name="補助費等平均値テキスト"/>
        <xdr:cNvSpPr txBox="1"/>
      </xdr:nvSpPr>
      <xdr:spPr>
        <a:xfrm>
          <a:off x="10528300" y="6015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163424</xdr:rowOff>
    </xdr:from>
    <xdr:to>
      <xdr:col>55</xdr:col>
      <xdr:colOff>50800</xdr:colOff>
      <xdr:row>36</xdr:row>
      <xdr:rowOff>93574</xdr:rowOff>
    </xdr:to>
    <xdr:sp macro="" textlink="">
      <xdr:nvSpPr>
        <xdr:cNvPr id="294" name="フローチャート: 判断 293"/>
        <xdr:cNvSpPr/>
      </xdr:nvSpPr>
      <xdr:spPr>
        <a:xfrm>
          <a:off x="10426700" y="616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167391</xdr:rowOff>
    </xdr:from>
    <xdr:to>
      <xdr:col>50</xdr:col>
      <xdr:colOff>114300</xdr:colOff>
      <xdr:row>37</xdr:row>
      <xdr:rowOff>14564</xdr:rowOff>
    </xdr:to>
    <xdr:cxnSp macro="">
      <xdr:nvCxnSpPr>
        <xdr:cNvPr id="295" name="直線コネクタ 294"/>
        <xdr:cNvCxnSpPr/>
      </xdr:nvCxnSpPr>
      <xdr:spPr>
        <a:xfrm flipV="1">
          <a:off x="8750300" y="6339591"/>
          <a:ext cx="889000" cy="18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34246</xdr:rowOff>
    </xdr:from>
    <xdr:to>
      <xdr:col>50</xdr:col>
      <xdr:colOff>165100</xdr:colOff>
      <xdr:row>36</xdr:row>
      <xdr:rowOff>135846</xdr:rowOff>
    </xdr:to>
    <xdr:sp macro="" textlink="">
      <xdr:nvSpPr>
        <xdr:cNvPr id="296" name="フローチャート: 判断 295"/>
        <xdr:cNvSpPr/>
      </xdr:nvSpPr>
      <xdr:spPr>
        <a:xfrm>
          <a:off x="9588500" y="620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152373</xdr:rowOff>
    </xdr:from>
    <xdr:ext cx="599010" cy="259045"/>
    <xdr:sp macro="" textlink="">
      <xdr:nvSpPr>
        <xdr:cNvPr id="297" name="テキスト ボックス 296"/>
        <xdr:cNvSpPr txBox="1"/>
      </xdr:nvSpPr>
      <xdr:spPr>
        <a:xfrm>
          <a:off x="9339795" y="5981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14564</xdr:rowOff>
    </xdr:from>
    <xdr:to>
      <xdr:col>45</xdr:col>
      <xdr:colOff>177800</xdr:colOff>
      <xdr:row>37</xdr:row>
      <xdr:rowOff>57652</xdr:rowOff>
    </xdr:to>
    <xdr:cxnSp macro="">
      <xdr:nvCxnSpPr>
        <xdr:cNvPr id="298" name="直線コネクタ 297"/>
        <xdr:cNvCxnSpPr/>
      </xdr:nvCxnSpPr>
      <xdr:spPr>
        <a:xfrm flipV="1">
          <a:off x="7861300" y="6358214"/>
          <a:ext cx="889000" cy="4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54176</xdr:rowOff>
    </xdr:from>
    <xdr:to>
      <xdr:col>46</xdr:col>
      <xdr:colOff>38100</xdr:colOff>
      <xdr:row>36</xdr:row>
      <xdr:rowOff>155776</xdr:rowOff>
    </xdr:to>
    <xdr:sp macro="" textlink="">
      <xdr:nvSpPr>
        <xdr:cNvPr id="299" name="フローチャート: 判断 298"/>
        <xdr:cNvSpPr/>
      </xdr:nvSpPr>
      <xdr:spPr>
        <a:xfrm>
          <a:off x="8699500" y="622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853</xdr:rowOff>
    </xdr:from>
    <xdr:ext cx="599010" cy="259045"/>
    <xdr:sp macro="" textlink="">
      <xdr:nvSpPr>
        <xdr:cNvPr id="300" name="テキスト ボックス 299"/>
        <xdr:cNvSpPr txBox="1"/>
      </xdr:nvSpPr>
      <xdr:spPr>
        <a:xfrm>
          <a:off x="8450795" y="6001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91515</xdr:rowOff>
    </xdr:from>
    <xdr:to>
      <xdr:col>41</xdr:col>
      <xdr:colOff>50800</xdr:colOff>
      <xdr:row>37</xdr:row>
      <xdr:rowOff>57652</xdr:rowOff>
    </xdr:to>
    <xdr:cxnSp macro="">
      <xdr:nvCxnSpPr>
        <xdr:cNvPr id="301" name="直線コネクタ 300"/>
        <xdr:cNvCxnSpPr/>
      </xdr:nvCxnSpPr>
      <xdr:spPr>
        <a:xfrm>
          <a:off x="6972300" y="5749365"/>
          <a:ext cx="889000" cy="651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91399</xdr:rowOff>
    </xdr:from>
    <xdr:to>
      <xdr:col>41</xdr:col>
      <xdr:colOff>101600</xdr:colOff>
      <xdr:row>37</xdr:row>
      <xdr:rowOff>21549</xdr:rowOff>
    </xdr:to>
    <xdr:sp macro="" textlink="">
      <xdr:nvSpPr>
        <xdr:cNvPr id="302" name="フローチャート: 判断 301"/>
        <xdr:cNvSpPr/>
      </xdr:nvSpPr>
      <xdr:spPr>
        <a:xfrm>
          <a:off x="7810500" y="626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38076</xdr:rowOff>
    </xdr:from>
    <xdr:ext cx="599010" cy="259045"/>
    <xdr:sp macro="" textlink="">
      <xdr:nvSpPr>
        <xdr:cNvPr id="303" name="テキスト ボックス 302"/>
        <xdr:cNvSpPr txBox="1"/>
      </xdr:nvSpPr>
      <xdr:spPr>
        <a:xfrm>
          <a:off x="7561795" y="6038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23029</xdr:rowOff>
    </xdr:from>
    <xdr:to>
      <xdr:col>36</xdr:col>
      <xdr:colOff>165100</xdr:colOff>
      <xdr:row>34</xdr:row>
      <xdr:rowOff>124629</xdr:rowOff>
    </xdr:to>
    <xdr:sp macro="" textlink="">
      <xdr:nvSpPr>
        <xdr:cNvPr id="304" name="フローチャート: 判断 303"/>
        <xdr:cNvSpPr/>
      </xdr:nvSpPr>
      <xdr:spPr>
        <a:xfrm>
          <a:off x="6921500" y="58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115756</xdr:rowOff>
    </xdr:from>
    <xdr:ext cx="599010" cy="259045"/>
    <xdr:sp macro="" textlink="">
      <xdr:nvSpPr>
        <xdr:cNvPr id="305" name="テキスト ボックス 304"/>
        <xdr:cNvSpPr txBox="1"/>
      </xdr:nvSpPr>
      <xdr:spPr>
        <a:xfrm>
          <a:off x="6672795" y="5945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134152</xdr:rowOff>
    </xdr:from>
    <xdr:to>
      <xdr:col>55</xdr:col>
      <xdr:colOff>50800</xdr:colOff>
      <xdr:row>37</xdr:row>
      <xdr:rowOff>64302</xdr:rowOff>
    </xdr:to>
    <xdr:sp macro="" textlink="">
      <xdr:nvSpPr>
        <xdr:cNvPr id="311" name="楕円 310"/>
        <xdr:cNvSpPr/>
      </xdr:nvSpPr>
      <xdr:spPr>
        <a:xfrm>
          <a:off x="10426700" y="630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49079</xdr:rowOff>
    </xdr:from>
    <xdr:ext cx="534377" cy="259045"/>
    <xdr:sp macro="" textlink="">
      <xdr:nvSpPr>
        <xdr:cNvPr id="312" name="補助費等該当値テキスト"/>
        <xdr:cNvSpPr txBox="1"/>
      </xdr:nvSpPr>
      <xdr:spPr>
        <a:xfrm>
          <a:off x="10528300" y="6221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116591</xdr:rowOff>
    </xdr:from>
    <xdr:to>
      <xdr:col>50</xdr:col>
      <xdr:colOff>165100</xdr:colOff>
      <xdr:row>37</xdr:row>
      <xdr:rowOff>46741</xdr:rowOff>
    </xdr:to>
    <xdr:sp macro="" textlink="">
      <xdr:nvSpPr>
        <xdr:cNvPr id="313" name="楕円 312"/>
        <xdr:cNvSpPr/>
      </xdr:nvSpPr>
      <xdr:spPr>
        <a:xfrm>
          <a:off x="9588500" y="628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37868</xdr:rowOff>
    </xdr:from>
    <xdr:ext cx="599010" cy="259045"/>
    <xdr:sp macro="" textlink="">
      <xdr:nvSpPr>
        <xdr:cNvPr id="314" name="テキスト ボックス 313"/>
        <xdr:cNvSpPr txBox="1"/>
      </xdr:nvSpPr>
      <xdr:spPr>
        <a:xfrm>
          <a:off x="9339795" y="6381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135214</xdr:rowOff>
    </xdr:from>
    <xdr:to>
      <xdr:col>46</xdr:col>
      <xdr:colOff>38100</xdr:colOff>
      <xdr:row>37</xdr:row>
      <xdr:rowOff>65364</xdr:rowOff>
    </xdr:to>
    <xdr:sp macro="" textlink="">
      <xdr:nvSpPr>
        <xdr:cNvPr id="315" name="楕円 314"/>
        <xdr:cNvSpPr/>
      </xdr:nvSpPr>
      <xdr:spPr>
        <a:xfrm>
          <a:off x="8699500" y="630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56491</xdr:rowOff>
    </xdr:from>
    <xdr:ext cx="534377" cy="259045"/>
    <xdr:sp macro="" textlink="">
      <xdr:nvSpPr>
        <xdr:cNvPr id="316" name="テキスト ボックス 315"/>
        <xdr:cNvSpPr txBox="1"/>
      </xdr:nvSpPr>
      <xdr:spPr>
        <a:xfrm>
          <a:off x="8483111" y="6400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6852</xdr:rowOff>
    </xdr:from>
    <xdr:to>
      <xdr:col>41</xdr:col>
      <xdr:colOff>101600</xdr:colOff>
      <xdr:row>37</xdr:row>
      <xdr:rowOff>108452</xdr:rowOff>
    </xdr:to>
    <xdr:sp macro="" textlink="">
      <xdr:nvSpPr>
        <xdr:cNvPr id="317" name="楕円 316"/>
        <xdr:cNvSpPr/>
      </xdr:nvSpPr>
      <xdr:spPr>
        <a:xfrm>
          <a:off x="7810500" y="635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99579</xdr:rowOff>
    </xdr:from>
    <xdr:ext cx="534377" cy="259045"/>
    <xdr:sp macro="" textlink="">
      <xdr:nvSpPr>
        <xdr:cNvPr id="318" name="テキスト ボックス 317"/>
        <xdr:cNvSpPr txBox="1"/>
      </xdr:nvSpPr>
      <xdr:spPr>
        <a:xfrm>
          <a:off x="7594111" y="644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40715</xdr:rowOff>
    </xdr:from>
    <xdr:to>
      <xdr:col>36</xdr:col>
      <xdr:colOff>165100</xdr:colOff>
      <xdr:row>33</xdr:row>
      <xdr:rowOff>142315</xdr:rowOff>
    </xdr:to>
    <xdr:sp macro="" textlink="">
      <xdr:nvSpPr>
        <xdr:cNvPr id="319" name="楕円 318"/>
        <xdr:cNvSpPr/>
      </xdr:nvSpPr>
      <xdr:spPr>
        <a:xfrm>
          <a:off x="6921500" y="56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158842</xdr:rowOff>
    </xdr:from>
    <xdr:ext cx="599010" cy="259045"/>
    <xdr:sp macro="" textlink="">
      <xdr:nvSpPr>
        <xdr:cNvPr id="320" name="テキスト ボックス 319"/>
        <xdr:cNvSpPr txBox="1"/>
      </xdr:nvSpPr>
      <xdr:spPr>
        <a:xfrm>
          <a:off x="6672795" y="5473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93511</xdr:rowOff>
    </xdr:from>
    <xdr:to>
      <xdr:col>54</xdr:col>
      <xdr:colOff>189865</xdr:colOff>
      <xdr:row>58</xdr:row>
      <xdr:rowOff>163192</xdr:rowOff>
    </xdr:to>
    <xdr:cxnSp macro="">
      <xdr:nvCxnSpPr>
        <xdr:cNvPr id="344" name="直線コネクタ 343"/>
        <xdr:cNvCxnSpPr/>
      </xdr:nvCxnSpPr>
      <xdr:spPr>
        <a:xfrm flipV="1">
          <a:off x="10475595" y="8837461"/>
          <a:ext cx="1270" cy="1269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167019</xdr:rowOff>
    </xdr:from>
    <xdr:ext cx="534377" cy="259045"/>
    <xdr:sp macro="" textlink="">
      <xdr:nvSpPr>
        <xdr:cNvPr id="345" name="普通建設事業費最小値テキスト"/>
        <xdr:cNvSpPr txBox="1"/>
      </xdr:nvSpPr>
      <xdr:spPr>
        <a:xfrm>
          <a:off x="10528300" y="1011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163192</xdr:rowOff>
    </xdr:from>
    <xdr:to>
      <xdr:col>55</xdr:col>
      <xdr:colOff>88900</xdr:colOff>
      <xdr:row>58</xdr:row>
      <xdr:rowOff>163192</xdr:rowOff>
    </xdr:to>
    <xdr:cxnSp macro="">
      <xdr:nvCxnSpPr>
        <xdr:cNvPr id="346" name="直線コネクタ 345"/>
        <xdr:cNvCxnSpPr/>
      </xdr:nvCxnSpPr>
      <xdr:spPr>
        <a:xfrm>
          <a:off x="10388600" y="10107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40188</xdr:rowOff>
    </xdr:from>
    <xdr:ext cx="599010" cy="259045"/>
    <xdr:sp macro="" textlink="">
      <xdr:nvSpPr>
        <xdr:cNvPr id="347" name="普通建設事業費最大値テキスト"/>
        <xdr:cNvSpPr txBox="1"/>
      </xdr:nvSpPr>
      <xdr:spPr>
        <a:xfrm>
          <a:off x="10528300" y="8612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93511</xdr:rowOff>
    </xdr:from>
    <xdr:to>
      <xdr:col>55</xdr:col>
      <xdr:colOff>88900</xdr:colOff>
      <xdr:row>51</xdr:row>
      <xdr:rowOff>93511</xdr:rowOff>
    </xdr:to>
    <xdr:cxnSp macro="">
      <xdr:nvCxnSpPr>
        <xdr:cNvPr id="348" name="直線コネクタ 347"/>
        <xdr:cNvCxnSpPr/>
      </xdr:nvCxnSpPr>
      <xdr:spPr>
        <a:xfrm>
          <a:off x="10388600" y="8837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145897</xdr:rowOff>
    </xdr:from>
    <xdr:to>
      <xdr:col>55</xdr:col>
      <xdr:colOff>0</xdr:colOff>
      <xdr:row>58</xdr:row>
      <xdr:rowOff>23406</xdr:rowOff>
    </xdr:to>
    <xdr:cxnSp macro="">
      <xdr:nvCxnSpPr>
        <xdr:cNvPr id="349" name="直線コネクタ 348"/>
        <xdr:cNvCxnSpPr/>
      </xdr:nvCxnSpPr>
      <xdr:spPr>
        <a:xfrm>
          <a:off x="9639300" y="9918547"/>
          <a:ext cx="838200" cy="4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132193</xdr:rowOff>
    </xdr:from>
    <xdr:ext cx="599010" cy="259045"/>
    <xdr:sp macro="" textlink="">
      <xdr:nvSpPr>
        <xdr:cNvPr id="350" name="普通建設事業費平均値テキスト"/>
        <xdr:cNvSpPr txBox="1"/>
      </xdr:nvSpPr>
      <xdr:spPr>
        <a:xfrm>
          <a:off x="10528300" y="97333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109316</xdr:rowOff>
    </xdr:from>
    <xdr:to>
      <xdr:col>55</xdr:col>
      <xdr:colOff>50800</xdr:colOff>
      <xdr:row>58</xdr:row>
      <xdr:rowOff>39466</xdr:rowOff>
    </xdr:to>
    <xdr:sp macro="" textlink="">
      <xdr:nvSpPr>
        <xdr:cNvPr id="351" name="フローチャート: 判断 350"/>
        <xdr:cNvSpPr/>
      </xdr:nvSpPr>
      <xdr:spPr>
        <a:xfrm>
          <a:off x="10426700" y="988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145897</xdr:rowOff>
    </xdr:from>
    <xdr:to>
      <xdr:col>50</xdr:col>
      <xdr:colOff>114300</xdr:colOff>
      <xdr:row>58</xdr:row>
      <xdr:rowOff>72817</xdr:rowOff>
    </xdr:to>
    <xdr:cxnSp macro="">
      <xdr:nvCxnSpPr>
        <xdr:cNvPr id="352" name="直線コネクタ 351"/>
        <xdr:cNvCxnSpPr/>
      </xdr:nvCxnSpPr>
      <xdr:spPr>
        <a:xfrm flipV="1">
          <a:off x="8750300" y="9918547"/>
          <a:ext cx="889000" cy="98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149525</xdr:rowOff>
    </xdr:from>
    <xdr:to>
      <xdr:col>50</xdr:col>
      <xdr:colOff>165100</xdr:colOff>
      <xdr:row>58</xdr:row>
      <xdr:rowOff>79675</xdr:rowOff>
    </xdr:to>
    <xdr:sp macro="" textlink="">
      <xdr:nvSpPr>
        <xdr:cNvPr id="353" name="フローチャート: 判断 352"/>
        <xdr:cNvSpPr/>
      </xdr:nvSpPr>
      <xdr:spPr>
        <a:xfrm>
          <a:off x="9588500" y="99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70802</xdr:rowOff>
    </xdr:from>
    <xdr:ext cx="534377" cy="259045"/>
    <xdr:sp macro="" textlink="">
      <xdr:nvSpPr>
        <xdr:cNvPr id="354" name="テキスト ボックス 353"/>
        <xdr:cNvSpPr txBox="1"/>
      </xdr:nvSpPr>
      <xdr:spPr>
        <a:xfrm>
          <a:off x="9372111" y="1001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72817</xdr:rowOff>
    </xdr:from>
    <xdr:to>
      <xdr:col>45</xdr:col>
      <xdr:colOff>177800</xdr:colOff>
      <xdr:row>58</xdr:row>
      <xdr:rowOff>113973</xdr:rowOff>
    </xdr:to>
    <xdr:cxnSp macro="">
      <xdr:nvCxnSpPr>
        <xdr:cNvPr id="355" name="直線コネクタ 354"/>
        <xdr:cNvCxnSpPr/>
      </xdr:nvCxnSpPr>
      <xdr:spPr>
        <a:xfrm flipV="1">
          <a:off x="7861300" y="10016917"/>
          <a:ext cx="889000" cy="4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155562</xdr:rowOff>
    </xdr:from>
    <xdr:to>
      <xdr:col>46</xdr:col>
      <xdr:colOff>38100</xdr:colOff>
      <xdr:row>58</xdr:row>
      <xdr:rowOff>85712</xdr:rowOff>
    </xdr:to>
    <xdr:sp macro="" textlink="">
      <xdr:nvSpPr>
        <xdr:cNvPr id="356" name="フローチャート: 判断 355"/>
        <xdr:cNvSpPr/>
      </xdr:nvSpPr>
      <xdr:spPr>
        <a:xfrm>
          <a:off x="8699500" y="992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102239</xdr:rowOff>
    </xdr:from>
    <xdr:ext cx="534377" cy="259045"/>
    <xdr:sp macro="" textlink="">
      <xdr:nvSpPr>
        <xdr:cNvPr id="357" name="テキスト ボックス 356"/>
        <xdr:cNvSpPr txBox="1"/>
      </xdr:nvSpPr>
      <xdr:spPr>
        <a:xfrm>
          <a:off x="8483111" y="9703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43838</xdr:rowOff>
    </xdr:from>
    <xdr:to>
      <xdr:col>41</xdr:col>
      <xdr:colOff>50800</xdr:colOff>
      <xdr:row>58</xdr:row>
      <xdr:rowOff>113973</xdr:rowOff>
    </xdr:to>
    <xdr:cxnSp macro="">
      <xdr:nvCxnSpPr>
        <xdr:cNvPr id="358" name="直線コネクタ 357"/>
        <xdr:cNvCxnSpPr/>
      </xdr:nvCxnSpPr>
      <xdr:spPr>
        <a:xfrm>
          <a:off x="6972300" y="9987938"/>
          <a:ext cx="889000" cy="7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1381</xdr:rowOff>
    </xdr:from>
    <xdr:to>
      <xdr:col>41</xdr:col>
      <xdr:colOff>101600</xdr:colOff>
      <xdr:row>58</xdr:row>
      <xdr:rowOff>102981</xdr:rowOff>
    </xdr:to>
    <xdr:sp macro="" textlink="">
      <xdr:nvSpPr>
        <xdr:cNvPr id="359" name="フローチャート: 判断 358"/>
        <xdr:cNvSpPr/>
      </xdr:nvSpPr>
      <xdr:spPr>
        <a:xfrm>
          <a:off x="7810500" y="994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119508</xdr:rowOff>
    </xdr:from>
    <xdr:ext cx="534377" cy="259045"/>
    <xdr:sp macro="" textlink="">
      <xdr:nvSpPr>
        <xdr:cNvPr id="360" name="テキスト ボックス 359"/>
        <xdr:cNvSpPr txBox="1"/>
      </xdr:nvSpPr>
      <xdr:spPr>
        <a:xfrm>
          <a:off x="7594111" y="972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155963</xdr:rowOff>
    </xdr:from>
    <xdr:to>
      <xdr:col>36</xdr:col>
      <xdr:colOff>165100</xdr:colOff>
      <xdr:row>58</xdr:row>
      <xdr:rowOff>86113</xdr:rowOff>
    </xdr:to>
    <xdr:sp macro="" textlink="">
      <xdr:nvSpPr>
        <xdr:cNvPr id="361" name="フローチャート: 判断 360"/>
        <xdr:cNvSpPr/>
      </xdr:nvSpPr>
      <xdr:spPr>
        <a:xfrm>
          <a:off x="6921500" y="992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102640</xdr:rowOff>
    </xdr:from>
    <xdr:ext cx="534377" cy="259045"/>
    <xdr:sp macro="" textlink="">
      <xdr:nvSpPr>
        <xdr:cNvPr id="362" name="テキスト ボックス 361"/>
        <xdr:cNvSpPr txBox="1"/>
      </xdr:nvSpPr>
      <xdr:spPr>
        <a:xfrm>
          <a:off x="6705111" y="970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144056</xdr:rowOff>
    </xdr:from>
    <xdr:to>
      <xdr:col>55</xdr:col>
      <xdr:colOff>50800</xdr:colOff>
      <xdr:row>58</xdr:row>
      <xdr:rowOff>74206</xdr:rowOff>
    </xdr:to>
    <xdr:sp macro="" textlink="">
      <xdr:nvSpPr>
        <xdr:cNvPr id="368" name="楕円 367"/>
        <xdr:cNvSpPr/>
      </xdr:nvSpPr>
      <xdr:spPr>
        <a:xfrm>
          <a:off x="10426700" y="991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122483</xdr:rowOff>
    </xdr:from>
    <xdr:ext cx="599010" cy="259045"/>
    <xdr:sp macro="" textlink="">
      <xdr:nvSpPr>
        <xdr:cNvPr id="369" name="普通建設事業費該当値テキスト"/>
        <xdr:cNvSpPr txBox="1"/>
      </xdr:nvSpPr>
      <xdr:spPr>
        <a:xfrm>
          <a:off x="10528300" y="9895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95097</xdr:rowOff>
    </xdr:from>
    <xdr:to>
      <xdr:col>50</xdr:col>
      <xdr:colOff>165100</xdr:colOff>
      <xdr:row>58</xdr:row>
      <xdr:rowOff>25247</xdr:rowOff>
    </xdr:to>
    <xdr:sp macro="" textlink="">
      <xdr:nvSpPr>
        <xdr:cNvPr id="370" name="楕円 369"/>
        <xdr:cNvSpPr/>
      </xdr:nvSpPr>
      <xdr:spPr>
        <a:xfrm>
          <a:off x="9588500" y="986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41774</xdr:rowOff>
    </xdr:from>
    <xdr:ext cx="599010" cy="259045"/>
    <xdr:sp macro="" textlink="">
      <xdr:nvSpPr>
        <xdr:cNvPr id="371" name="テキスト ボックス 370"/>
        <xdr:cNvSpPr txBox="1"/>
      </xdr:nvSpPr>
      <xdr:spPr>
        <a:xfrm>
          <a:off x="9339795" y="9642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22017</xdr:rowOff>
    </xdr:from>
    <xdr:to>
      <xdr:col>46</xdr:col>
      <xdr:colOff>38100</xdr:colOff>
      <xdr:row>58</xdr:row>
      <xdr:rowOff>123617</xdr:rowOff>
    </xdr:to>
    <xdr:sp macro="" textlink="">
      <xdr:nvSpPr>
        <xdr:cNvPr id="372" name="楕円 371"/>
        <xdr:cNvSpPr/>
      </xdr:nvSpPr>
      <xdr:spPr>
        <a:xfrm>
          <a:off x="8699500" y="996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114744</xdr:rowOff>
    </xdr:from>
    <xdr:ext cx="534377" cy="259045"/>
    <xdr:sp macro="" textlink="">
      <xdr:nvSpPr>
        <xdr:cNvPr id="373" name="テキスト ボックス 372"/>
        <xdr:cNvSpPr txBox="1"/>
      </xdr:nvSpPr>
      <xdr:spPr>
        <a:xfrm>
          <a:off x="8483111" y="1005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63173</xdr:rowOff>
    </xdr:from>
    <xdr:to>
      <xdr:col>41</xdr:col>
      <xdr:colOff>101600</xdr:colOff>
      <xdr:row>58</xdr:row>
      <xdr:rowOff>164773</xdr:rowOff>
    </xdr:to>
    <xdr:sp macro="" textlink="">
      <xdr:nvSpPr>
        <xdr:cNvPr id="374" name="楕円 373"/>
        <xdr:cNvSpPr/>
      </xdr:nvSpPr>
      <xdr:spPr>
        <a:xfrm>
          <a:off x="7810500" y="1000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155900</xdr:rowOff>
    </xdr:from>
    <xdr:ext cx="534377" cy="259045"/>
    <xdr:sp macro="" textlink="">
      <xdr:nvSpPr>
        <xdr:cNvPr id="375" name="テキスト ボックス 374"/>
        <xdr:cNvSpPr txBox="1"/>
      </xdr:nvSpPr>
      <xdr:spPr>
        <a:xfrm>
          <a:off x="7594111" y="1010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164488</xdr:rowOff>
    </xdr:from>
    <xdr:to>
      <xdr:col>36</xdr:col>
      <xdr:colOff>165100</xdr:colOff>
      <xdr:row>58</xdr:row>
      <xdr:rowOff>94638</xdr:rowOff>
    </xdr:to>
    <xdr:sp macro="" textlink="">
      <xdr:nvSpPr>
        <xdr:cNvPr id="376" name="楕円 375"/>
        <xdr:cNvSpPr/>
      </xdr:nvSpPr>
      <xdr:spPr>
        <a:xfrm>
          <a:off x="6921500" y="993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85765</xdr:rowOff>
    </xdr:from>
    <xdr:ext cx="534377" cy="259045"/>
    <xdr:sp macro="" textlink="">
      <xdr:nvSpPr>
        <xdr:cNvPr id="377" name="テキスト ボックス 376"/>
        <xdr:cNvSpPr txBox="1"/>
      </xdr:nvSpPr>
      <xdr:spPr>
        <a:xfrm>
          <a:off x="6705111" y="1002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25976</xdr:rowOff>
    </xdr:from>
    <xdr:to>
      <xdr:col>54</xdr:col>
      <xdr:colOff>189865</xdr:colOff>
      <xdr:row>78</xdr:row>
      <xdr:rowOff>139700</xdr:rowOff>
    </xdr:to>
    <xdr:cxnSp macro="">
      <xdr:nvCxnSpPr>
        <xdr:cNvPr id="399" name="直線コネクタ 398"/>
        <xdr:cNvCxnSpPr/>
      </xdr:nvCxnSpPr>
      <xdr:spPr>
        <a:xfrm flipV="1">
          <a:off x="10475595" y="12027476"/>
          <a:ext cx="1270" cy="1485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144103</xdr:rowOff>
    </xdr:from>
    <xdr:ext cx="599010" cy="259045"/>
    <xdr:sp macro="" textlink="">
      <xdr:nvSpPr>
        <xdr:cNvPr id="402" name="普通建設事業費 （ うち新規整備　）最大値テキスト"/>
        <xdr:cNvSpPr txBox="1"/>
      </xdr:nvSpPr>
      <xdr:spPr>
        <a:xfrm>
          <a:off x="10528300" y="1180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25976</xdr:rowOff>
    </xdr:from>
    <xdr:to>
      <xdr:col>55</xdr:col>
      <xdr:colOff>88900</xdr:colOff>
      <xdr:row>70</xdr:row>
      <xdr:rowOff>25976</xdr:rowOff>
    </xdr:to>
    <xdr:cxnSp macro="">
      <xdr:nvCxnSpPr>
        <xdr:cNvPr id="403" name="直線コネクタ 402"/>
        <xdr:cNvCxnSpPr/>
      </xdr:nvCxnSpPr>
      <xdr:spPr>
        <a:xfrm>
          <a:off x="10388600" y="1202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144400</xdr:rowOff>
    </xdr:from>
    <xdr:to>
      <xdr:col>55</xdr:col>
      <xdr:colOff>0</xdr:colOff>
      <xdr:row>77</xdr:row>
      <xdr:rowOff>159280</xdr:rowOff>
    </xdr:to>
    <xdr:cxnSp macro="">
      <xdr:nvCxnSpPr>
        <xdr:cNvPr id="404" name="直線コネクタ 403"/>
        <xdr:cNvCxnSpPr/>
      </xdr:nvCxnSpPr>
      <xdr:spPr>
        <a:xfrm>
          <a:off x="9639300" y="13346050"/>
          <a:ext cx="838200" cy="14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145638</xdr:rowOff>
    </xdr:from>
    <xdr:ext cx="534377" cy="259045"/>
    <xdr:sp macro="" textlink="">
      <xdr:nvSpPr>
        <xdr:cNvPr id="405" name="普通建設事業費 （ うち新規整備　）平均値テキスト"/>
        <xdr:cNvSpPr txBox="1"/>
      </xdr:nvSpPr>
      <xdr:spPr>
        <a:xfrm>
          <a:off x="10528300" y="13347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167211</xdr:rowOff>
    </xdr:from>
    <xdr:to>
      <xdr:col>55</xdr:col>
      <xdr:colOff>50800</xdr:colOff>
      <xdr:row>78</xdr:row>
      <xdr:rowOff>97361</xdr:rowOff>
    </xdr:to>
    <xdr:sp macro="" textlink="">
      <xdr:nvSpPr>
        <xdr:cNvPr id="406" name="フローチャート: 判断 405"/>
        <xdr:cNvSpPr/>
      </xdr:nvSpPr>
      <xdr:spPr>
        <a:xfrm>
          <a:off x="10426700" y="1336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144400</xdr:rowOff>
    </xdr:from>
    <xdr:to>
      <xdr:col>50</xdr:col>
      <xdr:colOff>114300</xdr:colOff>
      <xdr:row>78</xdr:row>
      <xdr:rowOff>66525</xdr:rowOff>
    </xdr:to>
    <xdr:cxnSp macro="">
      <xdr:nvCxnSpPr>
        <xdr:cNvPr id="407" name="直線コネクタ 406"/>
        <xdr:cNvCxnSpPr/>
      </xdr:nvCxnSpPr>
      <xdr:spPr>
        <a:xfrm flipV="1">
          <a:off x="8750300" y="13346050"/>
          <a:ext cx="889000" cy="93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23228</xdr:rowOff>
    </xdr:from>
    <xdr:to>
      <xdr:col>50</xdr:col>
      <xdr:colOff>165100</xdr:colOff>
      <xdr:row>78</xdr:row>
      <xdr:rowOff>124828</xdr:rowOff>
    </xdr:to>
    <xdr:sp macro="" textlink="">
      <xdr:nvSpPr>
        <xdr:cNvPr id="408" name="フローチャート: 判断 407"/>
        <xdr:cNvSpPr/>
      </xdr:nvSpPr>
      <xdr:spPr>
        <a:xfrm>
          <a:off x="9588500" y="1339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115955</xdr:rowOff>
    </xdr:from>
    <xdr:ext cx="534377" cy="259045"/>
    <xdr:sp macro="" textlink="">
      <xdr:nvSpPr>
        <xdr:cNvPr id="409" name="テキスト ボックス 408"/>
        <xdr:cNvSpPr txBox="1"/>
      </xdr:nvSpPr>
      <xdr:spPr>
        <a:xfrm>
          <a:off x="9372111" y="1348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66525</xdr:rowOff>
    </xdr:from>
    <xdr:to>
      <xdr:col>45</xdr:col>
      <xdr:colOff>177800</xdr:colOff>
      <xdr:row>78</xdr:row>
      <xdr:rowOff>128730</xdr:rowOff>
    </xdr:to>
    <xdr:cxnSp macro="">
      <xdr:nvCxnSpPr>
        <xdr:cNvPr id="410" name="直線コネクタ 409"/>
        <xdr:cNvCxnSpPr/>
      </xdr:nvCxnSpPr>
      <xdr:spPr>
        <a:xfrm flipV="1">
          <a:off x="7861300" y="13439625"/>
          <a:ext cx="889000" cy="62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19817</xdr:rowOff>
    </xdr:from>
    <xdr:to>
      <xdr:col>46</xdr:col>
      <xdr:colOff>38100</xdr:colOff>
      <xdr:row>78</xdr:row>
      <xdr:rowOff>121417</xdr:rowOff>
    </xdr:to>
    <xdr:sp macro="" textlink="">
      <xdr:nvSpPr>
        <xdr:cNvPr id="411" name="フローチャート: 判断 410"/>
        <xdr:cNvSpPr/>
      </xdr:nvSpPr>
      <xdr:spPr>
        <a:xfrm>
          <a:off x="8699500" y="1339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112544</xdr:rowOff>
    </xdr:from>
    <xdr:ext cx="534377" cy="259045"/>
    <xdr:sp macro="" textlink="">
      <xdr:nvSpPr>
        <xdr:cNvPr id="412" name="テキスト ボックス 411"/>
        <xdr:cNvSpPr txBox="1"/>
      </xdr:nvSpPr>
      <xdr:spPr>
        <a:xfrm>
          <a:off x="8483111" y="1348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56218</xdr:rowOff>
    </xdr:from>
    <xdr:to>
      <xdr:col>41</xdr:col>
      <xdr:colOff>50800</xdr:colOff>
      <xdr:row>78</xdr:row>
      <xdr:rowOff>128730</xdr:rowOff>
    </xdr:to>
    <xdr:cxnSp macro="">
      <xdr:nvCxnSpPr>
        <xdr:cNvPr id="413" name="直線コネクタ 412"/>
        <xdr:cNvCxnSpPr/>
      </xdr:nvCxnSpPr>
      <xdr:spPr>
        <a:xfrm>
          <a:off x="6972300" y="13429318"/>
          <a:ext cx="889000" cy="72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33662</xdr:rowOff>
    </xdr:from>
    <xdr:to>
      <xdr:col>41</xdr:col>
      <xdr:colOff>101600</xdr:colOff>
      <xdr:row>78</xdr:row>
      <xdr:rowOff>135262</xdr:rowOff>
    </xdr:to>
    <xdr:sp macro="" textlink="">
      <xdr:nvSpPr>
        <xdr:cNvPr id="414" name="フローチャート: 判断 413"/>
        <xdr:cNvSpPr/>
      </xdr:nvSpPr>
      <xdr:spPr>
        <a:xfrm>
          <a:off x="7810500" y="13406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151789</xdr:rowOff>
    </xdr:from>
    <xdr:ext cx="534377" cy="259045"/>
    <xdr:sp macro="" textlink="">
      <xdr:nvSpPr>
        <xdr:cNvPr id="415" name="テキスト ボックス 414"/>
        <xdr:cNvSpPr txBox="1"/>
      </xdr:nvSpPr>
      <xdr:spPr>
        <a:xfrm>
          <a:off x="7594111" y="1318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19645</xdr:rowOff>
    </xdr:from>
    <xdr:to>
      <xdr:col>36</xdr:col>
      <xdr:colOff>165100</xdr:colOff>
      <xdr:row>78</xdr:row>
      <xdr:rowOff>121245</xdr:rowOff>
    </xdr:to>
    <xdr:sp macro="" textlink="">
      <xdr:nvSpPr>
        <xdr:cNvPr id="416" name="フローチャート: 判断 415"/>
        <xdr:cNvSpPr/>
      </xdr:nvSpPr>
      <xdr:spPr>
        <a:xfrm>
          <a:off x="6921500" y="1339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112372</xdr:rowOff>
    </xdr:from>
    <xdr:ext cx="534377" cy="259045"/>
    <xdr:sp macro="" textlink="">
      <xdr:nvSpPr>
        <xdr:cNvPr id="417" name="テキスト ボックス 416"/>
        <xdr:cNvSpPr txBox="1"/>
      </xdr:nvSpPr>
      <xdr:spPr>
        <a:xfrm>
          <a:off x="6705111" y="13485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108480</xdr:rowOff>
    </xdr:from>
    <xdr:to>
      <xdr:col>55</xdr:col>
      <xdr:colOff>50800</xdr:colOff>
      <xdr:row>78</xdr:row>
      <xdr:rowOff>38630</xdr:rowOff>
    </xdr:to>
    <xdr:sp macro="" textlink="">
      <xdr:nvSpPr>
        <xdr:cNvPr id="423" name="楕円 422"/>
        <xdr:cNvSpPr/>
      </xdr:nvSpPr>
      <xdr:spPr>
        <a:xfrm>
          <a:off x="10426700" y="1331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131357</xdr:rowOff>
    </xdr:from>
    <xdr:ext cx="534377" cy="259045"/>
    <xdr:sp macro="" textlink="">
      <xdr:nvSpPr>
        <xdr:cNvPr id="424" name="普通建設事業費 （ うち新規整備　）該当値テキスト"/>
        <xdr:cNvSpPr txBox="1"/>
      </xdr:nvSpPr>
      <xdr:spPr>
        <a:xfrm>
          <a:off x="10528300" y="1316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93600</xdr:rowOff>
    </xdr:from>
    <xdr:to>
      <xdr:col>50</xdr:col>
      <xdr:colOff>165100</xdr:colOff>
      <xdr:row>78</xdr:row>
      <xdr:rowOff>23750</xdr:rowOff>
    </xdr:to>
    <xdr:sp macro="" textlink="">
      <xdr:nvSpPr>
        <xdr:cNvPr id="425" name="楕円 424"/>
        <xdr:cNvSpPr/>
      </xdr:nvSpPr>
      <xdr:spPr>
        <a:xfrm>
          <a:off x="9588500" y="1329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40277</xdr:rowOff>
    </xdr:from>
    <xdr:ext cx="534377" cy="259045"/>
    <xdr:sp macro="" textlink="">
      <xdr:nvSpPr>
        <xdr:cNvPr id="426" name="テキスト ボックス 425"/>
        <xdr:cNvSpPr txBox="1"/>
      </xdr:nvSpPr>
      <xdr:spPr>
        <a:xfrm>
          <a:off x="9372111" y="1307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15725</xdr:rowOff>
    </xdr:from>
    <xdr:to>
      <xdr:col>46</xdr:col>
      <xdr:colOff>38100</xdr:colOff>
      <xdr:row>78</xdr:row>
      <xdr:rowOff>117325</xdr:rowOff>
    </xdr:to>
    <xdr:sp macro="" textlink="">
      <xdr:nvSpPr>
        <xdr:cNvPr id="427" name="楕円 426"/>
        <xdr:cNvSpPr/>
      </xdr:nvSpPr>
      <xdr:spPr>
        <a:xfrm>
          <a:off x="8699500" y="1338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133852</xdr:rowOff>
    </xdr:from>
    <xdr:ext cx="534377" cy="259045"/>
    <xdr:sp macro="" textlink="">
      <xdr:nvSpPr>
        <xdr:cNvPr id="428" name="テキスト ボックス 427"/>
        <xdr:cNvSpPr txBox="1"/>
      </xdr:nvSpPr>
      <xdr:spPr>
        <a:xfrm>
          <a:off x="8483111" y="1316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77930</xdr:rowOff>
    </xdr:from>
    <xdr:to>
      <xdr:col>41</xdr:col>
      <xdr:colOff>101600</xdr:colOff>
      <xdr:row>79</xdr:row>
      <xdr:rowOff>8080</xdr:rowOff>
    </xdr:to>
    <xdr:sp macro="" textlink="">
      <xdr:nvSpPr>
        <xdr:cNvPr id="429" name="楕円 428"/>
        <xdr:cNvSpPr/>
      </xdr:nvSpPr>
      <xdr:spPr>
        <a:xfrm>
          <a:off x="7810500" y="1345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170657</xdr:rowOff>
    </xdr:from>
    <xdr:ext cx="469744" cy="259045"/>
    <xdr:sp macro="" textlink="">
      <xdr:nvSpPr>
        <xdr:cNvPr id="430" name="テキスト ボックス 429"/>
        <xdr:cNvSpPr txBox="1"/>
      </xdr:nvSpPr>
      <xdr:spPr>
        <a:xfrm>
          <a:off x="7626428" y="1354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5418</xdr:rowOff>
    </xdr:from>
    <xdr:to>
      <xdr:col>36</xdr:col>
      <xdr:colOff>165100</xdr:colOff>
      <xdr:row>78</xdr:row>
      <xdr:rowOff>107018</xdr:rowOff>
    </xdr:to>
    <xdr:sp macro="" textlink="">
      <xdr:nvSpPr>
        <xdr:cNvPr id="431" name="楕円 430"/>
        <xdr:cNvSpPr/>
      </xdr:nvSpPr>
      <xdr:spPr>
        <a:xfrm>
          <a:off x="6921500" y="1337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123545</xdr:rowOff>
    </xdr:from>
    <xdr:ext cx="534377" cy="259045"/>
    <xdr:sp macro="" textlink="">
      <xdr:nvSpPr>
        <xdr:cNvPr id="432" name="テキスト ボックス 431"/>
        <xdr:cNvSpPr txBox="1"/>
      </xdr:nvSpPr>
      <xdr:spPr>
        <a:xfrm>
          <a:off x="6705111" y="1315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66063</xdr:rowOff>
    </xdr:from>
    <xdr:to>
      <xdr:col>54</xdr:col>
      <xdr:colOff>189865</xdr:colOff>
      <xdr:row>98</xdr:row>
      <xdr:rowOff>139700</xdr:rowOff>
    </xdr:to>
    <xdr:cxnSp macro="">
      <xdr:nvCxnSpPr>
        <xdr:cNvPr id="454" name="直線コネクタ 453"/>
        <xdr:cNvCxnSpPr/>
      </xdr:nvCxnSpPr>
      <xdr:spPr>
        <a:xfrm flipV="1">
          <a:off x="10475595" y="15839463"/>
          <a:ext cx="1270" cy="1102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12740</xdr:rowOff>
    </xdr:from>
    <xdr:ext cx="599010" cy="259045"/>
    <xdr:sp macro="" textlink="">
      <xdr:nvSpPr>
        <xdr:cNvPr id="457" name="普通建設事業費 （ うち更新整備　）最大値テキスト"/>
        <xdr:cNvSpPr txBox="1"/>
      </xdr:nvSpPr>
      <xdr:spPr>
        <a:xfrm>
          <a:off x="10528300" y="15614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66063</xdr:rowOff>
    </xdr:from>
    <xdr:to>
      <xdr:col>55</xdr:col>
      <xdr:colOff>88900</xdr:colOff>
      <xdr:row>92</xdr:row>
      <xdr:rowOff>66063</xdr:rowOff>
    </xdr:to>
    <xdr:cxnSp macro="">
      <xdr:nvCxnSpPr>
        <xdr:cNvPr id="458" name="直線コネクタ 457"/>
        <xdr:cNvCxnSpPr/>
      </xdr:nvCxnSpPr>
      <xdr:spPr>
        <a:xfrm>
          <a:off x="10388600" y="1583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100257</xdr:rowOff>
    </xdr:from>
    <xdr:to>
      <xdr:col>55</xdr:col>
      <xdr:colOff>0</xdr:colOff>
      <xdr:row>98</xdr:row>
      <xdr:rowOff>10861</xdr:rowOff>
    </xdr:to>
    <xdr:cxnSp macro="">
      <xdr:nvCxnSpPr>
        <xdr:cNvPr id="459" name="直線コネクタ 458"/>
        <xdr:cNvCxnSpPr/>
      </xdr:nvCxnSpPr>
      <xdr:spPr>
        <a:xfrm>
          <a:off x="9639300" y="16730907"/>
          <a:ext cx="838200" cy="82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164268</xdr:rowOff>
    </xdr:from>
    <xdr:ext cx="534377" cy="259045"/>
    <xdr:sp macro="" textlink="">
      <xdr:nvSpPr>
        <xdr:cNvPr id="460" name="普通建設事業費 （ うち更新整備　）平均値テキスト"/>
        <xdr:cNvSpPr txBox="1"/>
      </xdr:nvSpPr>
      <xdr:spPr>
        <a:xfrm>
          <a:off x="10528300" y="16452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141391</xdr:rowOff>
    </xdr:from>
    <xdr:to>
      <xdr:col>55</xdr:col>
      <xdr:colOff>50800</xdr:colOff>
      <xdr:row>97</xdr:row>
      <xdr:rowOff>71541</xdr:rowOff>
    </xdr:to>
    <xdr:sp macro="" textlink="">
      <xdr:nvSpPr>
        <xdr:cNvPr id="461" name="フローチャート: 判断 460"/>
        <xdr:cNvSpPr/>
      </xdr:nvSpPr>
      <xdr:spPr>
        <a:xfrm>
          <a:off x="10426700" y="1660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100257</xdr:rowOff>
    </xdr:from>
    <xdr:to>
      <xdr:col>50</xdr:col>
      <xdr:colOff>114300</xdr:colOff>
      <xdr:row>98</xdr:row>
      <xdr:rowOff>7272</xdr:rowOff>
    </xdr:to>
    <xdr:cxnSp macro="">
      <xdr:nvCxnSpPr>
        <xdr:cNvPr id="462" name="直線コネクタ 461"/>
        <xdr:cNvCxnSpPr/>
      </xdr:nvCxnSpPr>
      <xdr:spPr>
        <a:xfrm flipV="1">
          <a:off x="8750300" y="16730907"/>
          <a:ext cx="889000" cy="78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160631</xdr:rowOff>
    </xdr:from>
    <xdr:to>
      <xdr:col>50</xdr:col>
      <xdr:colOff>165100</xdr:colOff>
      <xdr:row>97</xdr:row>
      <xdr:rowOff>90781</xdr:rowOff>
    </xdr:to>
    <xdr:sp macro="" textlink="">
      <xdr:nvSpPr>
        <xdr:cNvPr id="463" name="フローチャート: 判断 462"/>
        <xdr:cNvSpPr/>
      </xdr:nvSpPr>
      <xdr:spPr>
        <a:xfrm>
          <a:off x="9588500" y="1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107308</xdr:rowOff>
    </xdr:from>
    <xdr:ext cx="534377" cy="259045"/>
    <xdr:sp macro="" textlink="">
      <xdr:nvSpPr>
        <xdr:cNvPr id="464" name="テキスト ボックス 463"/>
        <xdr:cNvSpPr txBox="1"/>
      </xdr:nvSpPr>
      <xdr:spPr>
        <a:xfrm>
          <a:off x="9372111" y="1639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160781</xdr:rowOff>
    </xdr:from>
    <xdr:to>
      <xdr:col>45</xdr:col>
      <xdr:colOff>177800</xdr:colOff>
      <xdr:row>98</xdr:row>
      <xdr:rowOff>7272</xdr:rowOff>
    </xdr:to>
    <xdr:cxnSp macro="">
      <xdr:nvCxnSpPr>
        <xdr:cNvPr id="465" name="直線コネクタ 464"/>
        <xdr:cNvCxnSpPr/>
      </xdr:nvCxnSpPr>
      <xdr:spPr>
        <a:xfrm>
          <a:off x="7861300" y="16791431"/>
          <a:ext cx="889000" cy="1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14345</xdr:rowOff>
    </xdr:from>
    <xdr:to>
      <xdr:col>46</xdr:col>
      <xdr:colOff>38100</xdr:colOff>
      <xdr:row>97</xdr:row>
      <xdr:rowOff>115945</xdr:rowOff>
    </xdr:to>
    <xdr:sp macro="" textlink="">
      <xdr:nvSpPr>
        <xdr:cNvPr id="466" name="フローチャート: 判断 465"/>
        <xdr:cNvSpPr/>
      </xdr:nvSpPr>
      <xdr:spPr>
        <a:xfrm>
          <a:off x="8699500" y="1664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132472</xdr:rowOff>
    </xdr:from>
    <xdr:ext cx="534377" cy="259045"/>
    <xdr:sp macro="" textlink="">
      <xdr:nvSpPr>
        <xdr:cNvPr id="467" name="テキスト ボックス 466"/>
        <xdr:cNvSpPr txBox="1"/>
      </xdr:nvSpPr>
      <xdr:spPr>
        <a:xfrm>
          <a:off x="8483111" y="1642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129267</xdr:rowOff>
    </xdr:from>
    <xdr:to>
      <xdr:col>41</xdr:col>
      <xdr:colOff>50800</xdr:colOff>
      <xdr:row>97</xdr:row>
      <xdr:rowOff>160781</xdr:rowOff>
    </xdr:to>
    <xdr:cxnSp macro="">
      <xdr:nvCxnSpPr>
        <xdr:cNvPr id="468" name="直線コネクタ 467"/>
        <xdr:cNvCxnSpPr/>
      </xdr:nvCxnSpPr>
      <xdr:spPr>
        <a:xfrm>
          <a:off x="6972300" y="16759917"/>
          <a:ext cx="889000" cy="3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39463</xdr:rowOff>
    </xdr:from>
    <xdr:to>
      <xdr:col>41</xdr:col>
      <xdr:colOff>101600</xdr:colOff>
      <xdr:row>97</xdr:row>
      <xdr:rowOff>141063</xdr:rowOff>
    </xdr:to>
    <xdr:sp macro="" textlink="">
      <xdr:nvSpPr>
        <xdr:cNvPr id="469" name="フローチャート: 判断 468"/>
        <xdr:cNvSpPr/>
      </xdr:nvSpPr>
      <xdr:spPr>
        <a:xfrm>
          <a:off x="7810500" y="1667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157590</xdr:rowOff>
    </xdr:from>
    <xdr:ext cx="534377" cy="259045"/>
    <xdr:sp macro="" textlink="">
      <xdr:nvSpPr>
        <xdr:cNvPr id="470" name="テキスト ボックス 469"/>
        <xdr:cNvSpPr txBox="1"/>
      </xdr:nvSpPr>
      <xdr:spPr>
        <a:xfrm>
          <a:off x="7594111" y="1644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15839</xdr:rowOff>
    </xdr:from>
    <xdr:to>
      <xdr:col>36</xdr:col>
      <xdr:colOff>165100</xdr:colOff>
      <xdr:row>97</xdr:row>
      <xdr:rowOff>117439</xdr:rowOff>
    </xdr:to>
    <xdr:sp macro="" textlink="">
      <xdr:nvSpPr>
        <xdr:cNvPr id="471" name="フローチャート: 判断 470"/>
        <xdr:cNvSpPr/>
      </xdr:nvSpPr>
      <xdr:spPr>
        <a:xfrm>
          <a:off x="6921500" y="1664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133966</xdr:rowOff>
    </xdr:from>
    <xdr:ext cx="534377" cy="259045"/>
    <xdr:sp macro="" textlink="">
      <xdr:nvSpPr>
        <xdr:cNvPr id="472" name="テキスト ボックス 471"/>
        <xdr:cNvSpPr txBox="1"/>
      </xdr:nvSpPr>
      <xdr:spPr>
        <a:xfrm>
          <a:off x="6705111" y="1642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131511</xdr:rowOff>
    </xdr:from>
    <xdr:to>
      <xdr:col>55</xdr:col>
      <xdr:colOff>50800</xdr:colOff>
      <xdr:row>98</xdr:row>
      <xdr:rowOff>61661</xdr:rowOff>
    </xdr:to>
    <xdr:sp macro="" textlink="">
      <xdr:nvSpPr>
        <xdr:cNvPr id="478" name="楕円 477"/>
        <xdr:cNvSpPr/>
      </xdr:nvSpPr>
      <xdr:spPr>
        <a:xfrm>
          <a:off x="10426700" y="1676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109938</xdr:rowOff>
    </xdr:from>
    <xdr:ext cx="534377" cy="259045"/>
    <xdr:sp macro="" textlink="">
      <xdr:nvSpPr>
        <xdr:cNvPr id="479" name="普通建設事業費 （ うち更新整備　）該当値テキスト"/>
        <xdr:cNvSpPr txBox="1"/>
      </xdr:nvSpPr>
      <xdr:spPr>
        <a:xfrm>
          <a:off x="10528300" y="1674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49457</xdr:rowOff>
    </xdr:from>
    <xdr:to>
      <xdr:col>50</xdr:col>
      <xdr:colOff>165100</xdr:colOff>
      <xdr:row>97</xdr:row>
      <xdr:rowOff>151057</xdr:rowOff>
    </xdr:to>
    <xdr:sp macro="" textlink="">
      <xdr:nvSpPr>
        <xdr:cNvPr id="480" name="楕円 479"/>
        <xdr:cNvSpPr/>
      </xdr:nvSpPr>
      <xdr:spPr>
        <a:xfrm>
          <a:off x="9588500" y="1668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142184</xdr:rowOff>
    </xdr:from>
    <xdr:ext cx="534377" cy="259045"/>
    <xdr:sp macro="" textlink="">
      <xdr:nvSpPr>
        <xdr:cNvPr id="481" name="テキスト ボックス 480"/>
        <xdr:cNvSpPr txBox="1"/>
      </xdr:nvSpPr>
      <xdr:spPr>
        <a:xfrm>
          <a:off x="9372111" y="16772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127922</xdr:rowOff>
    </xdr:from>
    <xdr:to>
      <xdr:col>46</xdr:col>
      <xdr:colOff>38100</xdr:colOff>
      <xdr:row>98</xdr:row>
      <xdr:rowOff>58072</xdr:rowOff>
    </xdr:to>
    <xdr:sp macro="" textlink="">
      <xdr:nvSpPr>
        <xdr:cNvPr id="482" name="楕円 481"/>
        <xdr:cNvSpPr/>
      </xdr:nvSpPr>
      <xdr:spPr>
        <a:xfrm>
          <a:off x="8699500" y="1675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49199</xdr:rowOff>
    </xdr:from>
    <xdr:ext cx="534377" cy="259045"/>
    <xdr:sp macro="" textlink="">
      <xdr:nvSpPr>
        <xdr:cNvPr id="483" name="テキスト ボックス 482"/>
        <xdr:cNvSpPr txBox="1"/>
      </xdr:nvSpPr>
      <xdr:spPr>
        <a:xfrm>
          <a:off x="8483111" y="1685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109981</xdr:rowOff>
    </xdr:from>
    <xdr:to>
      <xdr:col>41</xdr:col>
      <xdr:colOff>101600</xdr:colOff>
      <xdr:row>98</xdr:row>
      <xdr:rowOff>40131</xdr:rowOff>
    </xdr:to>
    <xdr:sp macro="" textlink="">
      <xdr:nvSpPr>
        <xdr:cNvPr id="484" name="楕円 483"/>
        <xdr:cNvSpPr/>
      </xdr:nvSpPr>
      <xdr:spPr>
        <a:xfrm>
          <a:off x="7810500" y="1674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31258</xdr:rowOff>
    </xdr:from>
    <xdr:ext cx="534377" cy="259045"/>
    <xdr:sp macro="" textlink="">
      <xdr:nvSpPr>
        <xdr:cNvPr id="485" name="テキスト ボックス 484"/>
        <xdr:cNvSpPr txBox="1"/>
      </xdr:nvSpPr>
      <xdr:spPr>
        <a:xfrm>
          <a:off x="7594111" y="1683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78467</xdr:rowOff>
    </xdr:from>
    <xdr:to>
      <xdr:col>36</xdr:col>
      <xdr:colOff>165100</xdr:colOff>
      <xdr:row>98</xdr:row>
      <xdr:rowOff>8617</xdr:rowOff>
    </xdr:to>
    <xdr:sp macro="" textlink="">
      <xdr:nvSpPr>
        <xdr:cNvPr id="486" name="楕円 485"/>
        <xdr:cNvSpPr/>
      </xdr:nvSpPr>
      <xdr:spPr>
        <a:xfrm>
          <a:off x="6921500" y="1670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171194</xdr:rowOff>
    </xdr:from>
    <xdr:ext cx="534377" cy="259045"/>
    <xdr:sp macro="" textlink="">
      <xdr:nvSpPr>
        <xdr:cNvPr id="487" name="テキスト ボックス 486"/>
        <xdr:cNvSpPr txBox="1"/>
      </xdr:nvSpPr>
      <xdr:spPr>
        <a:xfrm>
          <a:off x="6705111" y="16801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8" name="直線コネクタ 497"/>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9" name="テキスト ボックス 498"/>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2" name="直線コネクタ 501"/>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3" name="テキスト ボックス 502"/>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31229</xdr:rowOff>
    </xdr:from>
    <xdr:to>
      <xdr:col>85</xdr:col>
      <xdr:colOff>126364</xdr:colOff>
      <xdr:row>38</xdr:row>
      <xdr:rowOff>25400</xdr:rowOff>
    </xdr:to>
    <xdr:cxnSp macro="">
      <xdr:nvCxnSpPr>
        <xdr:cNvPr id="507" name="直線コネクタ 506"/>
        <xdr:cNvCxnSpPr/>
      </xdr:nvCxnSpPr>
      <xdr:spPr>
        <a:xfrm flipV="1">
          <a:off x="16317595" y="5346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49086</xdr:rowOff>
    </xdr:from>
    <xdr:ext cx="249299" cy="259045"/>
    <xdr:sp macro="" textlink="">
      <xdr:nvSpPr>
        <xdr:cNvPr id="508" name="災害復旧事業費最小値テキスト"/>
        <xdr:cNvSpPr txBox="1"/>
      </xdr:nvSpPr>
      <xdr:spPr>
        <a:xfrm>
          <a:off x="16370300" y="65641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9" name="直線コネクタ 508"/>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149356</xdr:rowOff>
    </xdr:from>
    <xdr:ext cx="599010" cy="259045"/>
    <xdr:sp macro="" textlink="">
      <xdr:nvSpPr>
        <xdr:cNvPr id="510" name="災害復旧事業費最大値テキスト"/>
        <xdr:cNvSpPr txBox="1"/>
      </xdr:nvSpPr>
      <xdr:spPr>
        <a:xfrm>
          <a:off x="16370300" y="512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31229</xdr:rowOff>
    </xdr:from>
    <xdr:to>
      <xdr:col>86</xdr:col>
      <xdr:colOff>25400</xdr:colOff>
      <xdr:row>31</xdr:row>
      <xdr:rowOff>31229</xdr:rowOff>
    </xdr:to>
    <xdr:cxnSp macro="">
      <xdr:nvCxnSpPr>
        <xdr:cNvPr id="511" name="直線コネクタ 510"/>
        <xdr:cNvCxnSpPr/>
      </xdr:nvCxnSpPr>
      <xdr:spPr>
        <a:xfrm>
          <a:off x="16230600" y="534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25400</xdr:rowOff>
    </xdr:from>
    <xdr:to>
      <xdr:col>85</xdr:col>
      <xdr:colOff>127000</xdr:colOff>
      <xdr:row>38</xdr:row>
      <xdr:rowOff>25400</xdr:rowOff>
    </xdr:to>
    <xdr:cxnSp macro="">
      <xdr:nvCxnSpPr>
        <xdr:cNvPr id="512" name="直線コネクタ 511"/>
        <xdr:cNvCxnSpPr/>
      </xdr:nvCxnSpPr>
      <xdr:spPr>
        <a:xfrm>
          <a:off x="15481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137986</xdr:rowOff>
    </xdr:from>
    <xdr:ext cx="469744" cy="259045"/>
    <xdr:sp macro="" textlink="">
      <xdr:nvSpPr>
        <xdr:cNvPr id="513" name="災害復旧事業費平均値テキスト"/>
        <xdr:cNvSpPr txBox="1"/>
      </xdr:nvSpPr>
      <xdr:spPr>
        <a:xfrm>
          <a:off x="16370300" y="6310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115109</xdr:rowOff>
    </xdr:from>
    <xdr:to>
      <xdr:col>85</xdr:col>
      <xdr:colOff>177800</xdr:colOff>
      <xdr:row>38</xdr:row>
      <xdr:rowOff>45259</xdr:rowOff>
    </xdr:to>
    <xdr:sp macro="" textlink="">
      <xdr:nvSpPr>
        <xdr:cNvPr id="514" name="フローチャート: 判断 513"/>
        <xdr:cNvSpPr/>
      </xdr:nvSpPr>
      <xdr:spPr>
        <a:xfrm>
          <a:off x="16268700" y="645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16067</xdr:rowOff>
    </xdr:from>
    <xdr:to>
      <xdr:col>81</xdr:col>
      <xdr:colOff>50800</xdr:colOff>
      <xdr:row>38</xdr:row>
      <xdr:rowOff>25400</xdr:rowOff>
    </xdr:to>
    <xdr:cxnSp macro="">
      <xdr:nvCxnSpPr>
        <xdr:cNvPr id="515" name="直線コネクタ 514"/>
        <xdr:cNvCxnSpPr/>
      </xdr:nvCxnSpPr>
      <xdr:spPr>
        <a:xfrm>
          <a:off x="14592300" y="6531167"/>
          <a:ext cx="889000" cy="9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106256</xdr:rowOff>
    </xdr:from>
    <xdr:to>
      <xdr:col>81</xdr:col>
      <xdr:colOff>101600</xdr:colOff>
      <xdr:row>38</xdr:row>
      <xdr:rowOff>36406</xdr:rowOff>
    </xdr:to>
    <xdr:sp macro="" textlink="">
      <xdr:nvSpPr>
        <xdr:cNvPr id="516" name="フローチャート: 判断 515"/>
        <xdr:cNvSpPr/>
      </xdr:nvSpPr>
      <xdr:spPr>
        <a:xfrm>
          <a:off x="15430500" y="644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52933</xdr:rowOff>
    </xdr:from>
    <xdr:ext cx="469744" cy="259045"/>
    <xdr:sp macro="" textlink="">
      <xdr:nvSpPr>
        <xdr:cNvPr id="517" name="テキスト ボックス 516"/>
        <xdr:cNvSpPr txBox="1"/>
      </xdr:nvSpPr>
      <xdr:spPr>
        <a:xfrm>
          <a:off x="15246428" y="622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88865</xdr:rowOff>
    </xdr:from>
    <xdr:to>
      <xdr:col>76</xdr:col>
      <xdr:colOff>114300</xdr:colOff>
      <xdr:row>38</xdr:row>
      <xdr:rowOff>16067</xdr:rowOff>
    </xdr:to>
    <xdr:cxnSp macro="">
      <xdr:nvCxnSpPr>
        <xdr:cNvPr id="518" name="直線コネクタ 517"/>
        <xdr:cNvCxnSpPr/>
      </xdr:nvCxnSpPr>
      <xdr:spPr>
        <a:xfrm>
          <a:off x="13703300" y="6432515"/>
          <a:ext cx="889000" cy="98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89426</xdr:rowOff>
    </xdr:from>
    <xdr:to>
      <xdr:col>76</xdr:col>
      <xdr:colOff>165100</xdr:colOff>
      <xdr:row>38</xdr:row>
      <xdr:rowOff>19576</xdr:rowOff>
    </xdr:to>
    <xdr:sp macro="" textlink="">
      <xdr:nvSpPr>
        <xdr:cNvPr id="519" name="フローチャート: 判断 518"/>
        <xdr:cNvSpPr/>
      </xdr:nvSpPr>
      <xdr:spPr>
        <a:xfrm>
          <a:off x="14541500" y="643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36103</xdr:rowOff>
    </xdr:from>
    <xdr:ext cx="469744" cy="259045"/>
    <xdr:sp macro="" textlink="">
      <xdr:nvSpPr>
        <xdr:cNvPr id="520" name="テキスト ボックス 519"/>
        <xdr:cNvSpPr txBox="1"/>
      </xdr:nvSpPr>
      <xdr:spPr>
        <a:xfrm>
          <a:off x="14357428" y="6208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98546</xdr:rowOff>
    </xdr:from>
    <xdr:to>
      <xdr:col>71</xdr:col>
      <xdr:colOff>177800</xdr:colOff>
      <xdr:row>37</xdr:row>
      <xdr:rowOff>88865</xdr:rowOff>
    </xdr:to>
    <xdr:cxnSp macro="">
      <xdr:nvCxnSpPr>
        <xdr:cNvPr id="521" name="直線コネクタ 520"/>
        <xdr:cNvCxnSpPr/>
      </xdr:nvCxnSpPr>
      <xdr:spPr>
        <a:xfrm>
          <a:off x="12814300" y="6099296"/>
          <a:ext cx="889000" cy="333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92403</xdr:rowOff>
    </xdr:from>
    <xdr:to>
      <xdr:col>72</xdr:col>
      <xdr:colOff>38100</xdr:colOff>
      <xdr:row>38</xdr:row>
      <xdr:rowOff>22554</xdr:rowOff>
    </xdr:to>
    <xdr:sp macro="" textlink="">
      <xdr:nvSpPr>
        <xdr:cNvPr id="522" name="フローチャート: 判断 521"/>
        <xdr:cNvSpPr/>
      </xdr:nvSpPr>
      <xdr:spPr>
        <a:xfrm>
          <a:off x="13652500" y="6436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13681</xdr:rowOff>
    </xdr:from>
    <xdr:ext cx="469744" cy="259045"/>
    <xdr:sp macro="" textlink="">
      <xdr:nvSpPr>
        <xdr:cNvPr id="523" name="テキスト ボックス 522"/>
        <xdr:cNvSpPr txBox="1"/>
      </xdr:nvSpPr>
      <xdr:spPr>
        <a:xfrm>
          <a:off x="13468428" y="6528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56587</xdr:rowOff>
    </xdr:from>
    <xdr:to>
      <xdr:col>67</xdr:col>
      <xdr:colOff>101600</xdr:colOff>
      <xdr:row>37</xdr:row>
      <xdr:rowOff>158187</xdr:rowOff>
    </xdr:to>
    <xdr:sp macro="" textlink="">
      <xdr:nvSpPr>
        <xdr:cNvPr id="524" name="フローチャート: 判断 523"/>
        <xdr:cNvSpPr/>
      </xdr:nvSpPr>
      <xdr:spPr>
        <a:xfrm>
          <a:off x="12763500" y="640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149314</xdr:rowOff>
    </xdr:from>
    <xdr:ext cx="534377" cy="259045"/>
    <xdr:sp macro="" textlink="">
      <xdr:nvSpPr>
        <xdr:cNvPr id="525" name="テキスト ボックス 524"/>
        <xdr:cNvSpPr txBox="1"/>
      </xdr:nvSpPr>
      <xdr:spPr>
        <a:xfrm>
          <a:off x="12547111" y="649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31" name="楕円 530"/>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93536</xdr:rowOff>
    </xdr:from>
    <xdr:ext cx="249299" cy="259045"/>
    <xdr:sp macro="" textlink="">
      <xdr:nvSpPr>
        <xdr:cNvPr id="532" name="災害復旧事業費該当値テキスト"/>
        <xdr:cNvSpPr txBox="1"/>
      </xdr:nvSpPr>
      <xdr:spPr>
        <a:xfrm>
          <a:off x="16370300" y="64371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3" name="楕円 532"/>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34" name="テキスト ボックス 533"/>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136717</xdr:rowOff>
    </xdr:from>
    <xdr:to>
      <xdr:col>76</xdr:col>
      <xdr:colOff>165100</xdr:colOff>
      <xdr:row>38</xdr:row>
      <xdr:rowOff>66867</xdr:rowOff>
    </xdr:to>
    <xdr:sp macro="" textlink="">
      <xdr:nvSpPr>
        <xdr:cNvPr id="535" name="楕円 534"/>
        <xdr:cNvSpPr/>
      </xdr:nvSpPr>
      <xdr:spPr>
        <a:xfrm>
          <a:off x="14541500" y="648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57994</xdr:rowOff>
    </xdr:from>
    <xdr:ext cx="469744" cy="259045"/>
    <xdr:sp macro="" textlink="">
      <xdr:nvSpPr>
        <xdr:cNvPr id="536" name="テキスト ボックス 535"/>
        <xdr:cNvSpPr txBox="1"/>
      </xdr:nvSpPr>
      <xdr:spPr>
        <a:xfrm>
          <a:off x="14357428" y="6573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38065</xdr:rowOff>
    </xdr:from>
    <xdr:to>
      <xdr:col>72</xdr:col>
      <xdr:colOff>38100</xdr:colOff>
      <xdr:row>37</xdr:row>
      <xdr:rowOff>139665</xdr:rowOff>
    </xdr:to>
    <xdr:sp macro="" textlink="">
      <xdr:nvSpPr>
        <xdr:cNvPr id="537" name="楕円 536"/>
        <xdr:cNvSpPr/>
      </xdr:nvSpPr>
      <xdr:spPr>
        <a:xfrm>
          <a:off x="13652500" y="638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156192</xdr:rowOff>
    </xdr:from>
    <xdr:ext cx="534377" cy="259045"/>
    <xdr:sp macro="" textlink="">
      <xdr:nvSpPr>
        <xdr:cNvPr id="538" name="テキスト ボックス 537"/>
        <xdr:cNvSpPr txBox="1"/>
      </xdr:nvSpPr>
      <xdr:spPr>
        <a:xfrm>
          <a:off x="13436111" y="6156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47746</xdr:rowOff>
    </xdr:from>
    <xdr:to>
      <xdr:col>67</xdr:col>
      <xdr:colOff>101600</xdr:colOff>
      <xdr:row>35</xdr:row>
      <xdr:rowOff>149346</xdr:rowOff>
    </xdr:to>
    <xdr:sp macro="" textlink="">
      <xdr:nvSpPr>
        <xdr:cNvPr id="539" name="楕円 538"/>
        <xdr:cNvSpPr/>
      </xdr:nvSpPr>
      <xdr:spPr>
        <a:xfrm>
          <a:off x="12763500" y="604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165873</xdr:rowOff>
    </xdr:from>
    <xdr:ext cx="534377" cy="259045"/>
    <xdr:sp macro="" textlink="">
      <xdr:nvSpPr>
        <xdr:cNvPr id="540" name="テキスト ボックス 539"/>
        <xdr:cNvSpPr txBox="1"/>
      </xdr:nvSpPr>
      <xdr:spPr>
        <a:xfrm>
          <a:off x="12547111" y="582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4" name="テキスト ボックス 553"/>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6" name="テキスト ボックス 555"/>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58" name="テキスト ボックス 557"/>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0" name="テキスト ボックス 559"/>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2" name="テキスト ボックス 561"/>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4" name="テキスト ボックス 563"/>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6" name="直線コネクタ 565"/>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7" name="失業対策事業費最小値テキスト"/>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8" name="直線コネクタ 567"/>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9" name="失業対策事業費最大値テキスト"/>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0" name="直線コネクタ 569"/>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1" name="直線コネクタ 570"/>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2" name="失業対策事業費平均値テキスト"/>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3" name="フローチャート: 判断 572"/>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4" name="直線コネクタ 573"/>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5" name="フローチャート: 判断 574"/>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6" name="テキスト ボックス 575"/>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7" name="直線コネクタ 576"/>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78" name="フローチャート: 判断 577"/>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79" name="テキスト ボックス 578"/>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0" name="直線コネクタ 579"/>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1" name="フローチャート: 判断 580"/>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2" name="テキスト ボックス 581"/>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4535</xdr:rowOff>
    </xdr:from>
    <xdr:to>
      <xdr:col>67</xdr:col>
      <xdr:colOff>101600</xdr:colOff>
      <xdr:row>51</xdr:row>
      <xdr:rowOff>106135</xdr:rowOff>
    </xdr:to>
    <xdr:sp macro="" textlink="">
      <xdr:nvSpPr>
        <xdr:cNvPr id="583" name="フローチャート: 判断 582"/>
        <xdr:cNvSpPr/>
      </xdr:nvSpPr>
      <xdr:spPr>
        <a:xfrm>
          <a:off x="12763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49</xdr:row>
      <xdr:rowOff>122662</xdr:rowOff>
    </xdr:from>
    <xdr:ext cx="313932" cy="259045"/>
    <xdr:sp macro="" textlink="">
      <xdr:nvSpPr>
        <xdr:cNvPr id="584" name="テキスト ボックス 583"/>
        <xdr:cNvSpPr txBox="1"/>
      </xdr:nvSpPr>
      <xdr:spPr>
        <a:xfrm>
          <a:off x="12657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0" name="楕円 589"/>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1" name="失業対策事業費該当値テキスト"/>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2" name="楕円 591"/>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3" name="テキスト ボックス 592"/>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4" name="楕円 593"/>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5" name="テキスト ボックス 594"/>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6" name="楕円 595"/>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597" name="テキスト ボックス 596"/>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8" name="楕円 597"/>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9" name="テキスト ボックス 598"/>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0" name="テキスト ボックス 609"/>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2" name="テキスト ボックス 611"/>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17983</xdr:rowOff>
    </xdr:from>
    <xdr:to>
      <xdr:col>85</xdr:col>
      <xdr:colOff>126364</xdr:colOff>
      <xdr:row>79</xdr:row>
      <xdr:rowOff>102033</xdr:rowOff>
    </xdr:to>
    <xdr:cxnSp macro="">
      <xdr:nvCxnSpPr>
        <xdr:cNvPr id="624" name="直線コネクタ 623"/>
        <xdr:cNvCxnSpPr/>
      </xdr:nvCxnSpPr>
      <xdr:spPr>
        <a:xfrm flipV="1">
          <a:off x="16317595" y="12019483"/>
          <a:ext cx="1269" cy="16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105860</xdr:rowOff>
    </xdr:from>
    <xdr:ext cx="534377" cy="259045"/>
    <xdr:sp macro="" textlink="">
      <xdr:nvSpPr>
        <xdr:cNvPr id="625" name="公債費最小値テキスト"/>
        <xdr:cNvSpPr txBox="1"/>
      </xdr:nvSpPr>
      <xdr:spPr>
        <a:xfrm>
          <a:off x="16370300" y="1365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102033</xdr:rowOff>
    </xdr:from>
    <xdr:to>
      <xdr:col>86</xdr:col>
      <xdr:colOff>25400</xdr:colOff>
      <xdr:row>79</xdr:row>
      <xdr:rowOff>102033</xdr:rowOff>
    </xdr:to>
    <xdr:cxnSp macro="">
      <xdr:nvCxnSpPr>
        <xdr:cNvPr id="626" name="直線コネクタ 625"/>
        <xdr:cNvCxnSpPr/>
      </xdr:nvCxnSpPr>
      <xdr:spPr>
        <a:xfrm>
          <a:off x="16230600" y="13646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136110</xdr:rowOff>
    </xdr:from>
    <xdr:ext cx="599010" cy="259045"/>
    <xdr:sp macro="" textlink="">
      <xdr:nvSpPr>
        <xdr:cNvPr id="627" name="公債費最大値テキスト"/>
        <xdr:cNvSpPr txBox="1"/>
      </xdr:nvSpPr>
      <xdr:spPr>
        <a:xfrm>
          <a:off x="16370300" y="11794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17983</xdr:rowOff>
    </xdr:from>
    <xdr:to>
      <xdr:col>86</xdr:col>
      <xdr:colOff>25400</xdr:colOff>
      <xdr:row>70</xdr:row>
      <xdr:rowOff>17983</xdr:rowOff>
    </xdr:to>
    <xdr:cxnSp macro="">
      <xdr:nvCxnSpPr>
        <xdr:cNvPr id="628" name="直線コネクタ 627"/>
        <xdr:cNvCxnSpPr/>
      </xdr:nvCxnSpPr>
      <xdr:spPr>
        <a:xfrm>
          <a:off x="16230600" y="1201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117563</xdr:rowOff>
    </xdr:from>
    <xdr:to>
      <xdr:col>85</xdr:col>
      <xdr:colOff>127000</xdr:colOff>
      <xdr:row>77</xdr:row>
      <xdr:rowOff>21934</xdr:rowOff>
    </xdr:to>
    <xdr:cxnSp macro="">
      <xdr:nvCxnSpPr>
        <xdr:cNvPr id="629" name="直線コネクタ 628"/>
        <xdr:cNvCxnSpPr/>
      </xdr:nvCxnSpPr>
      <xdr:spPr>
        <a:xfrm flipV="1">
          <a:off x="15481300" y="13147763"/>
          <a:ext cx="838200" cy="75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75226</xdr:rowOff>
    </xdr:from>
    <xdr:ext cx="534377" cy="259045"/>
    <xdr:sp macro="" textlink="">
      <xdr:nvSpPr>
        <xdr:cNvPr id="630" name="公債費平均値テキスト"/>
        <xdr:cNvSpPr txBox="1"/>
      </xdr:nvSpPr>
      <xdr:spPr>
        <a:xfrm>
          <a:off x="16370300" y="13105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96799</xdr:rowOff>
    </xdr:from>
    <xdr:to>
      <xdr:col>85</xdr:col>
      <xdr:colOff>177800</xdr:colOff>
      <xdr:row>77</xdr:row>
      <xdr:rowOff>26949</xdr:rowOff>
    </xdr:to>
    <xdr:sp macro="" textlink="">
      <xdr:nvSpPr>
        <xdr:cNvPr id="631" name="フローチャート: 判断 630"/>
        <xdr:cNvSpPr/>
      </xdr:nvSpPr>
      <xdr:spPr>
        <a:xfrm>
          <a:off x="16268700" y="1312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21934</xdr:rowOff>
    </xdr:from>
    <xdr:to>
      <xdr:col>81</xdr:col>
      <xdr:colOff>50800</xdr:colOff>
      <xdr:row>77</xdr:row>
      <xdr:rowOff>76251</xdr:rowOff>
    </xdr:to>
    <xdr:cxnSp macro="">
      <xdr:nvCxnSpPr>
        <xdr:cNvPr id="632" name="直線コネクタ 631"/>
        <xdr:cNvCxnSpPr/>
      </xdr:nvCxnSpPr>
      <xdr:spPr>
        <a:xfrm flipV="1">
          <a:off x="14592300" y="13223584"/>
          <a:ext cx="889000" cy="54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35230</xdr:rowOff>
    </xdr:from>
    <xdr:to>
      <xdr:col>81</xdr:col>
      <xdr:colOff>101600</xdr:colOff>
      <xdr:row>76</xdr:row>
      <xdr:rowOff>136830</xdr:rowOff>
    </xdr:to>
    <xdr:sp macro="" textlink="">
      <xdr:nvSpPr>
        <xdr:cNvPr id="633" name="フローチャート: 判断 632"/>
        <xdr:cNvSpPr/>
      </xdr:nvSpPr>
      <xdr:spPr>
        <a:xfrm>
          <a:off x="15430500" y="1306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153357</xdr:rowOff>
    </xdr:from>
    <xdr:ext cx="534377" cy="259045"/>
    <xdr:sp macro="" textlink="">
      <xdr:nvSpPr>
        <xdr:cNvPr id="634" name="テキスト ボックス 633"/>
        <xdr:cNvSpPr txBox="1"/>
      </xdr:nvSpPr>
      <xdr:spPr>
        <a:xfrm>
          <a:off x="15214111" y="1284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76251</xdr:rowOff>
    </xdr:from>
    <xdr:to>
      <xdr:col>76</xdr:col>
      <xdr:colOff>114300</xdr:colOff>
      <xdr:row>77</xdr:row>
      <xdr:rowOff>76963</xdr:rowOff>
    </xdr:to>
    <xdr:cxnSp macro="">
      <xdr:nvCxnSpPr>
        <xdr:cNvPr id="635" name="直線コネクタ 634"/>
        <xdr:cNvCxnSpPr/>
      </xdr:nvCxnSpPr>
      <xdr:spPr>
        <a:xfrm flipV="1">
          <a:off x="13703300" y="13277901"/>
          <a:ext cx="889000" cy="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55538</xdr:rowOff>
    </xdr:from>
    <xdr:to>
      <xdr:col>76</xdr:col>
      <xdr:colOff>165100</xdr:colOff>
      <xdr:row>76</xdr:row>
      <xdr:rowOff>157138</xdr:rowOff>
    </xdr:to>
    <xdr:sp macro="" textlink="">
      <xdr:nvSpPr>
        <xdr:cNvPr id="636" name="フローチャート: 判断 635"/>
        <xdr:cNvSpPr/>
      </xdr:nvSpPr>
      <xdr:spPr>
        <a:xfrm>
          <a:off x="14541500" y="13085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2214</xdr:rowOff>
    </xdr:from>
    <xdr:ext cx="534377" cy="259045"/>
    <xdr:sp macro="" textlink="">
      <xdr:nvSpPr>
        <xdr:cNvPr id="637" name="テキスト ボックス 636"/>
        <xdr:cNvSpPr txBox="1"/>
      </xdr:nvSpPr>
      <xdr:spPr>
        <a:xfrm>
          <a:off x="14325111" y="1286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76963</xdr:rowOff>
    </xdr:from>
    <xdr:to>
      <xdr:col>71</xdr:col>
      <xdr:colOff>177800</xdr:colOff>
      <xdr:row>78</xdr:row>
      <xdr:rowOff>40387</xdr:rowOff>
    </xdr:to>
    <xdr:cxnSp macro="">
      <xdr:nvCxnSpPr>
        <xdr:cNvPr id="638" name="直線コネクタ 637"/>
        <xdr:cNvCxnSpPr/>
      </xdr:nvCxnSpPr>
      <xdr:spPr>
        <a:xfrm flipV="1">
          <a:off x="12814300" y="13278613"/>
          <a:ext cx="889000" cy="13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85776</xdr:rowOff>
    </xdr:from>
    <xdr:to>
      <xdr:col>72</xdr:col>
      <xdr:colOff>38100</xdr:colOff>
      <xdr:row>77</xdr:row>
      <xdr:rowOff>15926</xdr:rowOff>
    </xdr:to>
    <xdr:sp macro="" textlink="">
      <xdr:nvSpPr>
        <xdr:cNvPr id="639" name="フローチャート: 判断 638"/>
        <xdr:cNvSpPr/>
      </xdr:nvSpPr>
      <xdr:spPr>
        <a:xfrm>
          <a:off x="13652500" y="13115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32453</xdr:rowOff>
    </xdr:from>
    <xdr:ext cx="534377" cy="259045"/>
    <xdr:sp macro="" textlink="">
      <xdr:nvSpPr>
        <xdr:cNvPr id="640" name="テキスト ボックス 639"/>
        <xdr:cNvSpPr txBox="1"/>
      </xdr:nvSpPr>
      <xdr:spPr>
        <a:xfrm>
          <a:off x="13436111" y="1289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145262</xdr:rowOff>
    </xdr:from>
    <xdr:to>
      <xdr:col>67</xdr:col>
      <xdr:colOff>101600</xdr:colOff>
      <xdr:row>77</xdr:row>
      <xdr:rowOff>75412</xdr:rowOff>
    </xdr:to>
    <xdr:sp macro="" textlink="">
      <xdr:nvSpPr>
        <xdr:cNvPr id="641" name="フローチャート: 判断 640"/>
        <xdr:cNvSpPr/>
      </xdr:nvSpPr>
      <xdr:spPr>
        <a:xfrm>
          <a:off x="12763500" y="1317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91939</xdr:rowOff>
    </xdr:from>
    <xdr:ext cx="534377" cy="259045"/>
    <xdr:sp macro="" textlink="">
      <xdr:nvSpPr>
        <xdr:cNvPr id="642" name="テキスト ボックス 641"/>
        <xdr:cNvSpPr txBox="1"/>
      </xdr:nvSpPr>
      <xdr:spPr>
        <a:xfrm>
          <a:off x="12547111" y="1295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66763</xdr:rowOff>
    </xdr:from>
    <xdr:to>
      <xdr:col>85</xdr:col>
      <xdr:colOff>177800</xdr:colOff>
      <xdr:row>76</xdr:row>
      <xdr:rowOff>168363</xdr:rowOff>
    </xdr:to>
    <xdr:sp macro="" textlink="">
      <xdr:nvSpPr>
        <xdr:cNvPr id="648" name="楕円 647"/>
        <xdr:cNvSpPr/>
      </xdr:nvSpPr>
      <xdr:spPr>
        <a:xfrm>
          <a:off x="16268700" y="1309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89641</xdr:rowOff>
    </xdr:from>
    <xdr:ext cx="534377" cy="259045"/>
    <xdr:sp macro="" textlink="">
      <xdr:nvSpPr>
        <xdr:cNvPr id="649" name="公債費該当値テキスト"/>
        <xdr:cNvSpPr txBox="1"/>
      </xdr:nvSpPr>
      <xdr:spPr>
        <a:xfrm>
          <a:off x="16370300" y="1294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142584</xdr:rowOff>
    </xdr:from>
    <xdr:to>
      <xdr:col>81</xdr:col>
      <xdr:colOff>101600</xdr:colOff>
      <xdr:row>77</xdr:row>
      <xdr:rowOff>72734</xdr:rowOff>
    </xdr:to>
    <xdr:sp macro="" textlink="">
      <xdr:nvSpPr>
        <xdr:cNvPr id="650" name="楕円 649"/>
        <xdr:cNvSpPr/>
      </xdr:nvSpPr>
      <xdr:spPr>
        <a:xfrm>
          <a:off x="15430500" y="13172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63861</xdr:rowOff>
    </xdr:from>
    <xdr:ext cx="534377" cy="259045"/>
    <xdr:sp macro="" textlink="">
      <xdr:nvSpPr>
        <xdr:cNvPr id="651" name="テキスト ボックス 650"/>
        <xdr:cNvSpPr txBox="1"/>
      </xdr:nvSpPr>
      <xdr:spPr>
        <a:xfrm>
          <a:off x="15214111" y="1326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25451</xdr:rowOff>
    </xdr:from>
    <xdr:to>
      <xdr:col>76</xdr:col>
      <xdr:colOff>165100</xdr:colOff>
      <xdr:row>77</xdr:row>
      <xdr:rowOff>127051</xdr:rowOff>
    </xdr:to>
    <xdr:sp macro="" textlink="">
      <xdr:nvSpPr>
        <xdr:cNvPr id="652" name="楕円 651"/>
        <xdr:cNvSpPr/>
      </xdr:nvSpPr>
      <xdr:spPr>
        <a:xfrm>
          <a:off x="14541500" y="1322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118178</xdr:rowOff>
    </xdr:from>
    <xdr:ext cx="534377" cy="259045"/>
    <xdr:sp macro="" textlink="">
      <xdr:nvSpPr>
        <xdr:cNvPr id="653" name="テキスト ボックス 652"/>
        <xdr:cNvSpPr txBox="1"/>
      </xdr:nvSpPr>
      <xdr:spPr>
        <a:xfrm>
          <a:off x="14325111" y="1331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26163</xdr:rowOff>
    </xdr:from>
    <xdr:to>
      <xdr:col>72</xdr:col>
      <xdr:colOff>38100</xdr:colOff>
      <xdr:row>77</xdr:row>
      <xdr:rowOff>127763</xdr:rowOff>
    </xdr:to>
    <xdr:sp macro="" textlink="">
      <xdr:nvSpPr>
        <xdr:cNvPr id="654" name="楕円 653"/>
        <xdr:cNvSpPr/>
      </xdr:nvSpPr>
      <xdr:spPr>
        <a:xfrm>
          <a:off x="13652500" y="1322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118890</xdr:rowOff>
    </xdr:from>
    <xdr:ext cx="534377" cy="259045"/>
    <xdr:sp macro="" textlink="">
      <xdr:nvSpPr>
        <xdr:cNvPr id="655" name="テキスト ボックス 654"/>
        <xdr:cNvSpPr txBox="1"/>
      </xdr:nvSpPr>
      <xdr:spPr>
        <a:xfrm>
          <a:off x="13436111" y="1332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161037</xdr:rowOff>
    </xdr:from>
    <xdr:to>
      <xdr:col>67</xdr:col>
      <xdr:colOff>101600</xdr:colOff>
      <xdr:row>78</xdr:row>
      <xdr:rowOff>91187</xdr:rowOff>
    </xdr:to>
    <xdr:sp macro="" textlink="">
      <xdr:nvSpPr>
        <xdr:cNvPr id="656" name="楕円 655"/>
        <xdr:cNvSpPr/>
      </xdr:nvSpPr>
      <xdr:spPr>
        <a:xfrm>
          <a:off x="12763500" y="1336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82314</xdr:rowOff>
    </xdr:from>
    <xdr:ext cx="534377" cy="259045"/>
    <xdr:sp macro="" textlink="">
      <xdr:nvSpPr>
        <xdr:cNvPr id="657" name="テキスト ボックス 656"/>
        <xdr:cNvSpPr txBox="1"/>
      </xdr:nvSpPr>
      <xdr:spPr>
        <a:xfrm>
          <a:off x="12547111" y="13455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27054</xdr:rowOff>
    </xdr:from>
    <xdr:to>
      <xdr:col>85</xdr:col>
      <xdr:colOff>126364</xdr:colOff>
      <xdr:row>99</xdr:row>
      <xdr:rowOff>21309</xdr:rowOff>
    </xdr:to>
    <xdr:cxnSp macro="">
      <xdr:nvCxnSpPr>
        <xdr:cNvPr id="681" name="直線コネクタ 680"/>
        <xdr:cNvCxnSpPr/>
      </xdr:nvCxnSpPr>
      <xdr:spPr>
        <a:xfrm flipV="1">
          <a:off x="16317595" y="15629004"/>
          <a:ext cx="1269" cy="1365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25136</xdr:rowOff>
    </xdr:from>
    <xdr:ext cx="469744" cy="259045"/>
    <xdr:sp macro="" textlink="">
      <xdr:nvSpPr>
        <xdr:cNvPr id="682" name="積立金最小値テキスト"/>
        <xdr:cNvSpPr txBox="1"/>
      </xdr:nvSpPr>
      <xdr:spPr>
        <a:xfrm>
          <a:off x="16370300" y="1699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21309</xdr:rowOff>
    </xdr:from>
    <xdr:to>
      <xdr:col>86</xdr:col>
      <xdr:colOff>25400</xdr:colOff>
      <xdr:row>99</xdr:row>
      <xdr:rowOff>21309</xdr:rowOff>
    </xdr:to>
    <xdr:cxnSp macro="">
      <xdr:nvCxnSpPr>
        <xdr:cNvPr id="683" name="直線コネクタ 682"/>
        <xdr:cNvCxnSpPr/>
      </xdr:nvCxnSpPr>
      <xdr:spPr>
        <a:xfrm>
          <a:off x="16230600" y="16994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145181</xdr:rowOff>
    </xdr:from>
    <xdr:ext cx="599010" cy="259045"/>
    <xdr:sp macro="" textlink="">
      <xdr:nvSpPr>
        <xdr:cNvPr id="684" name="積立金最大値テキスト"/>
        <xdr:cNvSpPr txBox="1"/>
      </xdr:nvSpPr>
      <xdr:spPr>
        <a:xfrm>
          <a:off x="16370300" y="1540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27054</xdr:rowOff>
    </xdr:from>
    <xdr:to>
      <xdr:col>86</xdr:col>
      <xdr:colOff>25400</xdr:colOff>
      <xdr:row>91</xdr:row>
      <xdr:rowOff>27054</xdr:rowOff>
    </xdr:to>
    <xdr:cxnSp macro="">
      <xdr:nvCxnSpPr>
        <xdr:cNvPr id="685" name="直線コネクタ 684"/>
        <xdr:cNvCxnSpPr/>
      </xdr:nvCxnSpPr>
      <xdr:spPr>
        <a:xfrm>
          <a:off x="16230600" y="1562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36068</xdr:rowOff>
    </xdr:from>
    <xdr:to>
      <xdr:col>85</xdr:col>
      <xdr:colOff>127000</xdr:colOff>
      <xdr:row>98</xdr:row>
      <xdr:rowOff>37675</xdr:rowOff>
    </xdr:to>
    <xdr:cxnSp macro="">
      <xdr:nvCxnSpPr>
        <xdr:cNvPr id="686" name="直線コネクタ 685"/>
        <xdr:cNvCxnSpPr/>
      </xdr:nvCxnSpPr>
      <xdr:spPr>
        <a:xfrm flipV="1">
          <a:off x="15481300" y="16838168"/>
          <a:ext cx="838200" cy="1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26533</xdr:rowOff>
    </xdr:from>
    <xdr:ext cx="534377" cy="259045"/>
    <xdr:sp macro="" textlink="">
      <xdr:nvSpPr>
        <xdr:cNvPr id="687" name="積立金平均値テキスト"/>
        <xdr:cNvSpPr txBox="1"/>
      </xdr:nvSpPr>
      <xdr:spPr>
        <a:xfrm>
          <a:off x="16370300" y="16485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3656</xdr:rowOff>
    </xdr:from>
    <xdr:to>
      <xdr:col>85</xdr:col>
      <xdr:colOff>177800</xdr:colOff>
      <xdr:row>97</xdr:row>
      <xdr:rowOff>105256</xdr:rowOff>
    </xdr:to>
    <xdr:sp macro="" textlink="">
      <xdr:nvSpPr>
        <xdr:cNvPr id="688" name="フローチャート: 判断 687"/>
        <xdr:cNvSpPr/>
      </xdr:nvSpPr>
      <xdr:spPr>
        <a:xfrm>
          <a:off x="16268700" y="1663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125847</xdr:rowOff>
    </xdr:from>
    <xdr:to>
      <xdr:col>81</xdr:col>
      <xdr:colOff>50800</xdr:colOff>
      <xdr:row>98</xdr:row>
      <xdr:rowOff>37675</xdr:rowOff>
    </xdr:to>
    <xdr:cxnSp macro="">
      <xdr:nvCxnSpPr>
        <xdr:cNvPr id="689" name="直線コネクタ 688"/>
        <xdr:cNvCxnSpPr/>
      </xdr:nvCxnSpPr>
      <xdr:spPr>
        <a:xfrm>
          <a:off x="14592300" y="16756497"/>
          <a:ext cx="889000" cy="83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477</xdr:rowOff>
    </xdr:from>
    <xdr:to>
      <xdr:col>81</xdr:col>
      <xdr:colOff>101600</xdr:colOff>
      <xdr:row>97</xdr:row>
      <xdr:rowOff>102077</xdr:rowOff>
    </xdr:to>
    <xdr:sp macro="" textlink="">
      <xdr:nvSpPr>
        <xdr:cNvPr id="690" name="フローチャート: 判断 689"/>
        <xdr:cNvSpPr/>
      </xdr:nvSpPr>
      <xdr:spPr>
        <a:xfrm>
          <a:off x="15430500" y="16631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118604</xdr:rowOff>
    </xdr:from>
    <xdr:ext cx="534377" cy="259045"/>
    <xdr:sp macro="" textlink="">
      <xdr:nvSpPr>
        <xdr:cNvPr id="691" name="テキスト ボックス 690"/>
        <xdr:cNvSpPr txBox="1"/>
      </xdr:nvSpPr>
      <xdr:spPr>
        <a:xfrm>
          <a:off x="15214111" y="1640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125847</xdr:rowOff>
    </xdr:from>
    <xdr:to>
      <xdr:col>76</xdr:col>
      <xdr:colOff>114300</xdr:colOff>
      <xdr:row>98</xdr:row>
      <xdr:rowOff>95938</xdr:rowOff>
    </xdr:to>
    <xdr:cxnSp macro="">
      <xdr:nvCxnSpPr>
        <xdr:cNvPr id="692" name="直線コネクタ 691"/>
        <xdr:cNvCxnSpPr/>
      </xdr:nvCxnSpPr>
      <xdr:spPr>
        <a:xfrm flipV="1">
          <a:off x="13703300" y="16756497"/>
          <a:ext cx="889000" cy="141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140519</xdr:rowOff>
    </xdr:from>
    <xdr:to>
      <xdr:col>76</xdr:col>
      <xdr:colOff>165100</xdr:colOff>
      <xdr:row>97</xdr:row>
      <xdr:rowOff>70669</xdr:rowOff>
    </xdr:to>
    <xdr:sp macro="" textlink="">
      <xdr:nvSpPr>
        <xdr:cNvPr id="693" name="フローチャート: 判断 692"/>
        <xdr:cNvSpPr/>
      </xdr:nvSpPr>
      <xdr:spPr>
        <a:xfrm>
          <a:off x="14541500" y="165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87196</xdr:rowOff>
    </xdr:from>
    <xdr:ext cx="534377" cy="259045"/>
    <xdr:sp macro="" textlink="">
      <xdr:nvSpPr>
        <xdr:cNvPr id="694" name="テキスト ボックス 693"/>
        <xdr:cNvSpPr txBox="1"/>
      </xdr:nvSpPr>
      <xdr:spPr>
        <a:xfrm>
          <a:off x="14325111" y="163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95938</xdr:rowOff>
    </xdr:from>
    <xdr:to>
      <xdr:col>71</xdr:col>
      <xdr:colOff>177800</xdr:colOff>
      <xdr:row>99</xdr:row>
      <xdr:rowOff>10885</xdr:rowOff>
    </xdr:to>
    <xdr:cxnSp macro="">
      <xdr:nvCxnSpPr>
        <xdr:cNvPr id="695" name="直線コネクタ 694"/>
        <xdr:cNvCxnSpPr/>
      </xdr:nvCxnSpPr>
      <xdr:spPr>
        <a:xfrm flipV="1">
          <a:off x="12814300" y="16898038"/>
          <a:ext cx="889000" cy="86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124653</xdr:rowOff>
    </xdr:from>
    <xdr:to>
      <xdr:col>72</xdr:col>
      <xdr:colOff>38100</xdr:colOff>
      <xdr:row>97</xdr:row>
      <xdr:rowOff>54803</xdr:rowOff>
    </xdr:to>
    <xdr:sp macro="" textlink="">
      <xdr:nvSpPr>
        <xdr:cNvPr id="696" name="フローチャート: 判断 695"/>
        <xdr:cNvSpPr/>
      </xdr:nvSpPr>
      <xdr:spPr>
        <a:xfrm>
          <a:off x="13652500" y="1658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71330</xdr:rowOff>
    </xdr:from>
    <xdr:ext cx="534377" cy="259045"/>
    <xdr:sp macro="" textlink="">
      <xdr:nvSpPr>
        <xdr:cNvPr id="697" name="テキスト ボックス 696"/>
        <xdr:cNvSpPr txBox="1"/>
      </xdr:nvSpPr>
      <xdr:spPr>
        <a:xfrm>
          <a:off x="13436111" y="1635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92664</xdr:rowOff>
    </xdr:from>
    <xdr:to>
      <xdr:col>67</xdr:col>
      <xdr:colOff>101600</xdr:colOff>
      <xdr:row>98</xdr:row>
      <xdr:rowOff>22814</xdr:rowOff>
    </xdr:to>
    <xdr:sp macro="" textlink="">
      <xdr:nvSpPr>
        <xdr:cNvPr id="698" name="フローチャート: 判断 697"/>
        <xdr:cNvSpPr/>
      </xdr:nvSpPr>
      <xdr:spPr>
        <a:xfrm>
          <a:off x="12763500" y="167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39341</xdr:rowOff>
    </xdr:from>
    <xdr:ext cx="534377" cy="259045"/>
    <xdr:sp macro="" textlink="">
      <xdr:nvSpPr>
        <xdr:cNvPr id="699" name="テキスト ボックス 698"/>
        <xdr:cNvSpPr txBox="1"/>
      </xdr:nvSpPr>
      <xdr:spPr>
        <a:xfrm>
          <a:off x="12547111" y="16498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156718</xdr:rowOff>
    </xdr:from>
    <xdr:to>
      <xdr:col>85</xdr:col>
      <xdr:colOff>177800</xdr:colOff>
      <xdr:row>98</xdr:row>
      <xdr:rowOff>86868</xdr:rowOff>
    </xdr:to>
    <xdr:sp macro="" textlink="">
      <xdr:nvSpPr>
        <xdr:cNvPr id="705" name="楕円 704"/>
        <xdr:cNvSpPr/>
      </xdr:nvSpPr>
      <xdr:spPr>
        <a:xfrm>
          <a:off x="16268700" y="1678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135145</xdr:rowOff>
    </xdr:from>
    <xdr:ext cx="534377" cy="259045"/>
    <xdr:sp macro="" textlink="">
      <xdr:nvSpPr>
        <xdr:cNvPr id="706" name="積立金該当値テキスト"/>
        <xdr:cNvSpPr txBox="1"/>
      </xdr:nvSpPr>
      <xdr:spPr>
        <a:xfrm>
          <a:off x="16370300" y="1676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158325</xdr:rowOff>
    </xdr:from>
    <xdr:to>
      <xdr:col>81</xdr:col>
      <xdr:colOff>101600</xdr:colOff>
      <xdr:row>98</xdr:row>
      <xdr:rowOff>88475</xdr:rowOff>
    </xdr:to>
    <xdr:sp macro="" textlink="">
      <xdr:nvSpPr>
        <xdr:cNvPr id="707" name="楕円 706"/>
        <xdr:cNvSpPr/>
      </xdr:nvSpPr>
      <xdr:spPr>
        <a:xfrm>
          <a:off x="15430500" y="1678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79602</xdr:rowOff>
    </xdr:from>
    <xdr:ext cx="534377" cy="259045"/>
    <xdr:sp macro="" textlink="">
      <xdr:nvSpPr>
        <xdr:cNvPr id="708" name="テキスト ボックス 707"/>
        <xdr:cNvSpPr txBox="1"/>
      </xdr:nvSpPr>
      <xdr:spPr>
        <a:xfrm>
          <a:off x="15214111" y="16881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75047</xdr:rowOff>
    </xdr:from>
    <xdr:to>
      <xdr:col>76</xdr:col>
      <xdr:colOff>165100</xdr:colOff>
      <xdr:row>98</xdr:row>
      <xdr:rowOff>5197</xdr:rowOff>
    </xdr:to>
    <xdr:sp macro="" textlink="">
      <xdr:nvSpPr>
        <xdr:cNvPr id="709" name="楕円 708"/>
        <xdr:cNvSpPr/>
      </xdr:nvSpPr>
      <xdr:spPr>
        <a:xfrm>
          <a:off x="14541500" y="1670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167774</xdr:rowOff>
    </xdr:from>
    <xdr:ext cx="534377" cy="259045"/>
    <xdr:sp macro="" textlink="">
      <xdr:nvSpPr>
        <xdr:cNvPr id="710" name="テキスト ボックス 709"/>
        <xdr:cNvSpPr txBox="1"/>
      </xdr:nvSpPr>
      <xdr:spPr>
        <a:xfrm>
          <a:off x="14325111" y="1679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45138</xdr:rowOff>
    </xdr:from>
    <xdr:to>
      <xdr:col>72</xdr:col>
      <xdr:colOff>38100</xdr:colOff>
      <xdr:row>98</xdr:row>
      <xdr:rowOff>146738</xdr:rowOff>
    </xdr:to>
    <xdr:sp macro="" textlink="">
      <xdr:nvSpPr>
        <xdr:cNvPr id="711" name="楕円 710"/>
        <xdr:cNvSpPr/>
      </xdr:nvSpPr>
      <xdr:spPr>
        <a:xfrm>
          <a:off x="13652500" y="1684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137865</xdr:rowOff>
    </xdr:from>
    <xdr:ext cx="534377" cy="259045"/>
    <xdr:sp macro="" textlink="">
      <xdr:nvSpPr>
        <xdr:cNvPr id="712" name="テキスト ボックス 711"/>
        <xdr:cNvSpPr txBox="1"/>
      </xdr:nvSpPr>
      <xdr:spPr>
        <a:xfrm>
          <a:off x="13436111" y="1693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131535</xdr:rowOff>
    </xdr:from>
    <xdr:to>
      <xdr:col>67</xdr:col>
      <xdr:colOff>101600</xdr:colOff>
      <xdr:row>99</xdr:row>
      <xdr:rowOff>61685</xdr:rowOff>
    </xdr:to>
    <xdr:sp macro="" textlink="">
      <xdr:nvSpPr>
        <xdr:cNvPr id="713" name="楕円 712"/>
        <xdr:cNvSpPr/>
      </xdr:nvSpPr>
      <xdr:spPr>
        <a:xfrm>
          <a:off x="12763500" y="1693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52812</xdr:rowOff>
    </xdr:from>
    <xdr:ext cx="469744" cy="259045"/>
    <xdr:sp macro="" textlink="">
      <xdr:nvSpPr>
        <xdr:cNvPr id="714" name="テキスト ボックス 713"/>
        <xdr:cNvSpPr txBox="1"/>
      </xdr:nvSpPr>
      <xdr:spPr>
        <a:xfrm>
          <a:off x="12579428" y="17026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40442</xdr:rowOff>
    </xdr:from>
    <xdr:to>
      <xdr:col>116</xdr:col>
      <xdr:colOff>62864</xdr:colOff>
      <xdr:row>38</xdr:row>
      <xdr:rowOff>139700</xdr:rowOff>
    </xdr:to>
    <xdr:cxnSp macro="">
      <xdr:nvCxnSpPr>
        <xdr:cNvPr id="736" name="直線コネクタ 735"/>
        <xdr:cNvCxnSpPr/>
      </xdr:nvCxnSpPr>
      <xdr:spPr>
        <a:xfrm flipV="1">
          <a:off x="22159595" y="5355392"/>
          <a:ext cx="1269" cy="1299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158569</xdr:rowOff>
    </xdr:from>
    <xdr:ext cx="534377" cy="259045"/>
    <xdr:sp macro="" textlink="">
      <xdr:nvSpPr>
        <xdr:cNvPr id="739" name="投資及び出資金最大値テキスト"/>
        <xdr:cNvSpPr txBox="1"/>
      </xdr:nvSpPr>
      <xdr:spPr>
        <a:xfrm>
          <a:off x="22212300" y="513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40442</xdr:rowOff>
    </xdr:from>
    <xdr:to>
      <xdr:col>116</xdr:col>
      <xdr:colOff>152400</xdr:colOff>
      <xdr:row>31</xdr:row>
      <xdr:rowOff>40442</xdr:rowOff>
    </xdr:to>
    <xdr:cxnSp macro="">
      <xdr:nvCxnSpPr>
        <xdr:cNvPr id="740" name="直線コネクタ 739"/>
        <xdr:cNvCxnSpPr/>
      </xdr:nvCxnSpPr>
      <xdr:spPr>
        <a:xfrm>
          <a:off x="22072600" y="535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129664</xdr:rowOff>
    </xdr:from>
    <xdr:to>
      <xdr:col>116</xdr:col>
      <xdr:colOff>63500</xdr:colOff>
      <xdr:row>38</xdr:row>
      <xdr:rowOff>139700</xdr:rowOff>
    </xdr:to>
    <xdr:cxnSp macro="">
      <xdr:nvCxnSpPr>
        <xdr:cNvPr id="741" name="直線コネクタ 740"/>
        <xdr:cNvCxnSpPr/>
      </xdr:nvCxnSpPr>
      <xdr:spPr>
        <a:xfrm flipV="1">
          <a:off x="21323300" y="6644764"/>
          <a:ext cx="838200" cy="10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122338</xdr:rowOff>
    </xdr:from>
    <xdr:ext cx="469744" cy="259045"/>
    <xdr:sp macro="" textlink="">
      <xdr:nvSpPr>
        <xdr:cNvPr id="742" name="投資及び出資金平均値テキスト"/>
        <xdr:cNvSpPr txBox="1"/>
      </xdr:nvSpPr>
      <xdr:spPr>
        <a:xfrm>
          <a:off x="22212300" y="6294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99461</xdr:rowOff>
    </xdr:from>
    <xdr:to>
      <xdr:col>116</xdr:col>
      <xdr:colOff>114300</xdr:colOff>
      <xdr:row>38</xdr:row>
      <xdr:rowOff>29611</xdr:rowOff>
    </xdr:to>
    <xdr:sp macro="" textlink="">
      <xdr:nvSpPr>
        <xdr:cNvPr id="743" name="フローチャート: 判断 742"/>
        <xdr:cNvSpPr/>
      </xdr:nvSpPr>
      <xdr:spPr>
        <a:xfrm>
          <a:off x="22110700" y="644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146027</xdr:rowOff>
    </xdr:from>
    <xdr:to>
      <xdr:col>112</xdr:col>
      <xdr:colOff>38100</xdr:colOff>
      <xdr:row>38</xdr:row>
      <xdr:rowOff>76177</xdr:rowOff>
    </xdr:to>
    <xdr:sp macro="" textlink="">
      <xdr:nvSpPr>
        <xdr:cNvPr id="745" name="フローチャート: 判断 744"/>
        <xdr:cNvSpPr/>
      </xdr:nvSpPr>
      <xdr:spPr>
        <a:xfrm>
          <a:off x="21272500" y="648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92704</xdr:rowOff>
    </xdr:from>
    <xdr:ext cx="469744" cy="259045"/>
    <xdr:sp macro="" textlink="">
      <xdr:nvSpPr>
        <xdr:cNvPr id="746" name="テキスト ボックス 745"/>
        <xdr:cNvSpPr txBox="1"/>
      </xdr:nvSpPr>
      <xdr:spPr>
        <a:xfrm>
          <a:off x="21088428" y="626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157206</xdr:rowOff>
    </xdr:from>
    <xdr:to>
      <xdr:col>107</xdr:col>
      <xdr:colOff>101600</xdr:colOff>
      <xdr:row>38</xdr:row>
      <xdr:rowOff>87356</xdr:rowOff>
    </xdr:to>
    <xdr:sp macro="" textlink="">
      <xdr:nvSpPr>
        <xdr:cNvPr id="748" name="フローチャート: 判断 747"/>
        <xdr:cNvSpPr/>
      </xdr:nvSpPr>
      <xdr:spPr>
        <a:xfrm>
          <a:off x="20383500" y="650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103883</xdr:rowOff>
    </xdr:from>
    <xdr:ext cx="469744" cy="259045"/>
    <xdr:sp macro="" textlink="">
      <xdr:nvSpPr>
        <xdr:cNvPr id="749" name="テキスト ボックス 748"/>
        <xdr:cNvSpPr txBox="1"/>
      </xdr:nvSpPr>
      <xdr:spPr>
        <a:xfrm>
          <a:off x="20199428" y="627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160086</xdr:rowOff>
    </xdr:from>
    <xdr:to>
      <xdr:col>102</xdr:col>
      <xdr:colOff>165100</xdr:colOff>
      <xdr:row>38</xdr:row>
      <xdr:rowOff>90236</xdr:rowOff>
    </xdr:to>
    <xdr:sp macro="" textlink="">
      <xdr:nvSpPr>
        <xdr:cNvPr id="751" name="フローチャート: 判断 750"/>
        <xdr:cNvSpPr/>
      </xdr:nvSpPr>
      <xdr:spPr>
        <a:xfrm>
          <a:off x="19494500" y="65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106763</xdr:rowOff>
    </xdr:from>
    <xdr:ext cx="469744" cy="259045"/>
    <xdr:sp macro="" textlink="">
      <xdr:nvSpPr>
        <xdr:cNvPr id="752" name="テキスト ボックス 751"/>
        <xdr:cNvSpPr txBox="1"/>
      </xdr:nvSpPr>
      <xdr:spPr>
        <a:xfrm>
          <a:off x="19310428" y="627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165915</xdr:rowOff>
    </xdr:from>
    <xdr:to>
      <xdr:col>98</xdr:col>
      <xdr:colOff>38100</xdr:colOff>
      <xdr:row>38</xdr:row>
      <xdr:rowOff>96065</xdr:rowOff>
    </xdr:to>
    <xdr:sp macro="" textlink="">
      <xdr:nvSpPr>
        <xdr:cNvPr id="753" name="フローチャート: 判断 752"/>
        <xdr:cNvSpPr/>
      </xdr:nvSpPr>
      <xdr:spPr>
        <a:xfrm>
          <a:off x="18605500" y="650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112592</xdr:rowOff>
    </xdr:from>
    <xdr:ext cx="469744" cy="259045"/>
    <xdr:sp macro="" textlink="">
      <xdr:nvSpPr>
        <xdr:cNvPr id="754" name="テキスト ボックス 753"/>
        <xdr:cNvSpPr txBox="1"/>
      </xdr:nvSpPr>
      <xdr:spPr>
        <a:xfrm>
          <a:off x="18421428" y="628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78864</xdr:rowOff>
    </xdr:from>
    <xdr:to>
      <xdr:col>116</xdr:col>
      <xdr:colOff>114300</xdr:colOff>
      <xdr:row>39</xdr:row>
      <xdr:rowOff>9014</xdr:rowOff>
    </xdr:to>
    <xdr:sp macro="" textlink="">
      <xdr:nvSpPr>
        <xdr:cNvPr id="760" name="楕円 759"/>
        <xdr:cNvSpPr/>
      </xdr:nvSpPr>
      <xdr:spPr>
        <a:xfrm>
          <a:off x="22110700" y="659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165241</xdr:rowOff>
    </xdr:from>
    <xdr:ext cx="378565" cy="259045"/>
    <xdr:sp macro="" textlink="">
      <xdr:nvSpPr>
        <xdr:cNvPr id="761" name="投資及び出資金該当値テキスト"/>
        <xdr:cNvSpPr txBox="1"/>
      </xdr:nvSpPr>
      <xdr:spPr>
        <a:xfrm>
          <a:off x="22212300" y="6508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42621</xdr:rowOff>
    </xdr:from>
    <xdr:to>
      <xdr:col>116</xdr:col>
      <xdr:colOff>62864</xdr:colOff>
      <xdr:row>59</xdr:row>
      <xdr:rowOff>44450</xdr:rowOff>
    </xdr:to>
    <xdr:cxnSp macro="">
      <xdr:nvCxnSpPr>
        <xdr:cNvPr id="793" name="直線コネクタ 792"/>
        <xdr:cNvCxnSpPr/>
      </xdr:nvCxnSpPr>
      <xdr:spPr>
        <a:xfrm flipV="1">
          <a:off x="22159595" y="8615121"/>
          <a:ext cx="1269" cy="1544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160748</xdr:rowOff>
    </xdr:from>
    <xdr:ext cx="534377" cy="259045"/>
    <xdr:sp macro="" textlink="">
      <xdr:nvSpPr>
        <xdr:cNvPr id="796" name="貸付金最大値テキスト"/>
        <xdr:cNvSpPr txBox="1"/>
      </xdr:nvSpPr>
      <xdr:spPr>
        <a:xfrm>
          <a:off x="22212300" y="839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42621</xdr:rowOff>
    </xdr:from>
    <xdr:to>
      <xdr:col>116</xdr:col>
      <xdr:colOff>152400</xdr:colOff>
      <xdr:row>50</xdr:row>
      <xdr:rowOff>42621</xdr:rowOff>
    </xdr:to>
    <xdr:cxnSp macro="">
      <xdr:nvCxnSpPr>
        <xdr:cNvPr id="797" name="直線コネクタ 796"/>
        <xdr:cNvCxnSpPr/>
      </xdr:nvCxnSpPr>
      <xdr:spPr>
        <a:xfrm>
          <a:off x="22072600" y="861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108306</xdr:rowOff>
    </xdr:from>
    <xdr:to>
      <xdr:col>116</xdr:col>
      <xdr:colOff>63500</xdr:colOff>
      <xdr:row>57</xdr:row>
      <xdr:rowOff>112916</xdr:rowOff>
    </xdr:to>
    <xdr:cxnSp macro="">
      <xdr:nvCxnSpPr>
        <xdr:cNvPr id="798" name="直線コネクタ 797"/>
        <xdr:cNvCxnSpPr/>
      </xdr:nvCxnSpPr>
      <xdr:spPr>
        <a:xfrm flipV="1">
          <a:off x="21323300" y="9880956"/>
          <a:ext cx="838200" cy="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146994</xdr:rowOff>
    </xdr:from>
    <xdr:ext cx="469744" cy="259045"/>
    <xdr:sp macro="" textlink="">
      <xdr:nvSpPr>
        <xdr:cNvPr id="799" name="貸付金平均値テキスト"/>
        <xdr:cNvSpPr txBox="1"/>
      </xdr:nvSpPr>
      <xdr:spPr>
        <a:xfrm>
          <a:off x="22212300" y="99196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168567</xdr:rowOff>
    </xdr:from>
    <xdr:to>
      <xdr:col>116</xdr:col>
      <xdr:colOff>114300</xdr:colOff>
      <xdr:row>58</xdr:row>
      <xdr:rowOff>98717</xdr:rowOff>
    </xdr:to>
    <xdr:sp macro="" textlink="">
      <xdr:nvSpPr>
        <xdr:cNvPr id="800" name="フローチャート: 判断 799"/>
        <xdr:cNvSpPr/>
      </xdr:nvSpPr>
      <xdr:spPr>
        <a:xfrm>
          <a:off x="22110700" y="99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112916</xdr:rowOff>
    </xdr:from>
    <xdr:to>
      <xdr:col>111</xdr:col>
      <xdr:colOff>177800</xdr:colOff>
      <xdr:row>57</xdr:row>
      <xdr:rowOff>117564</xdr:rowOff>
    </xdr:to>
    <xdr:cxnSp macro="">
      <xdr:nvCxnSpPr>
        <xdr:cNvPr id="801" name="直線コネクタ 800"/>
        <xdr:cNvCxnSpPr/>
      </xdr:nvCxnSpPr>
      <xdr:spPr>
        <a:xfrm flipV="1">
          <a:off x="20434300" y="9885566"/>
          <a:ext cx="889000" cy="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140183</xdr:rowOff>
    </xdr:from>
    <xdr:to>
      <xdr:col>112</xdr:col>
      <xdr:colOff>38100</xdr:colOff>
      <xdr:row>58</xdr:row>
      <xdr:rowOff>70333</xdr:rowOff>
    </xdr:to>
    <xdr:sp macro="" textlink="">
      <xdr:nvSpPr>
        <xdr:cNvPr id="802" name="フローチャート: 判断 801"/>
        <xdr:cNvSpPr/>
      </xdr:nvSpPr>
      <xdr:spPr>
        <a:xfrm>
          <a:off x="21272500" y="991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61460</xdr:rowOff>
    </xdr:from>
    <xdr:ext cx="469744" cy="259045"/>
    <xdr:sp macro="" textlink="">
      <xdr:nvSpPr>
        <xdr:cNvPr id="803" name="テキスト ボックス 802"/>
        <xdr:cNvSpPr txBox="1"/>
      </xdr:nvSpPr>
      <xdr:spPr>
        <a:xfrm>
          <a:off x="21088428" y="10005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117297</xdr:rowOff>
    </xdr:from>
    <xdr:to>
      <xdr:col>107</xdr:col>
      <xdr:colOff>50800</xdr:colOff>
      <xdr:row>57</xdr:row>
      <xdr:rowOff>117564</xdr:rowOff>
    </xdr:to>
    <xdr:cxnSp macro="">
      <xdr:nvCxnSpPr>
        <xdr:cNvPr id="804" name="直線コネクタ 803"/>
        <xdr:cNvCxnSpPr/>
      </xdr:nvCxnSpPr>
      <xdr:spPr>
        <a:xfrm>
          <a:off x="19545300" y="9889947"/>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5461</xdr:rowOff>
    </xdr:from>
    <xdr:to>
      <xdr:col>107</xdr:col>
      <xdr:colOff>101600</xdr:colOff>
      <xdr:row>58</xdr:row>
      <xdr:rowOff>107061</xdr:rowOff>
    </xdr:to>
    <xdr:sp macro="" textlink="">
      <xdr:nvSpPr>
        <xdr:cNvPr id="805" name="フローチャート: 判断 804"/>
        <xdr:cNvSpPr/>
      </xdr:nvSpPr>
      <xdr:spPr>
        <a:xfrm>
          <a:off x="20383500" y="994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98188</xdr:rowOff>
    </xdr:from>
    <xdr:ext cx="469744" cy="259045"/>
    <xdr:sp macro="" textlink="">
      <xdr:nvSpPr>
        <xdr:cNvPr id="806" name="テキスト ボックス 805"/>
        <xdr:cNvSpPr txBox="1"/>
      </xdr:nvSpPr>
      <xdr:spPr>
        <a:xfrm>
          <a:off x="20199428" y="1004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117297</xdr:rowOff>
    </xdr:from>
    <xdr:to>
      <xdr:col>102</xdr:col>
      <xdr:colOff>114300</xdr:colOff>
      <xdr:row>58</xdr:row>
      <xdr:rowOff>81521</xdr:rowOff>
    </xdr:to>
    <xdr:cxnSp macro="">
      <xdr:nvCxnSpPr>
        <xdr:cNvPr id="807" name="直線コネクタ 806"/>
        <xdr:cNvCxnSpPr/>
      </xdr:nvCxnSpPr>
      <xdr:spPr>
        <a:xfrm flipV="1">
          <a:off x="18656300" y="9889947"/>
          <a:ext cx="889000" cy="135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162585</xdr:rowOff>
    </xdr:from>
    <xdr:to>
      <xdr:col>102</xdr:col>
      <xdr:colOff>165100</xdr:colOff>
      <xdr:row>58</xdr:row>
      <xdr:rowOff>92735</xdr:rowOff>
    </xdr:to>
    <xdr:sp macro="" textlink="">
      <xdr:nvSpPr>
        <xdr:cNvPr id="808" name="フローチャート: 判断 807"/>
        <xdr:cNvSpPr/>
      </xdr:nvSpPr>
      <xdr:spPr>
        <a:xfrm>
          <a:off x="19494500" y="99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83862</xdr:rowOff>
    </xdr:from>
    <xdr:ext cx="469744" cy="259045"/>
    <xdr:sp macro="" textlink="">
      <xdr:nvSpPr>
        <xdr:cNvPr id="809" name="テキスト ボックス 808"/>
        <xdr:cNvSpPr txBox="1"/>
      </xdr:nvSpPr>
      <xdr:spPr>
        <a:xfrm>
          <a:off x="19310428" y="10027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159842</xdr:rowOff>
    </xdr:from>
    <xdr:to>
      <xdr:col>98</xdr:col>
      <xdr:colOff>38100</xdr:colOff>
      <xdr:row>58</xdr:row>
      <xdr:rowOff>89992</xdr:rowOff>
    </xdr:to>
    <xdr:sp macro="" textlink="">
      <xdr:nvSpPr>
        <xdr:cNvPr id="810" name="フローチャート: 判断 809"/>
        <xdr:cNvSpPr/>
      </xdr:nvSpPr>
      <xdr:spPr>
        <a:xfrm>
          <a:off x="18605500" y="993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106519</xdr:rowOff>
    </xdr:from>
    <xdr:ext cx="469744" cy="259045"/>
    <xdr:sp macro="" textlink="">
      <xdr:nvSpPr>
        <xdr:cNvPr id="811" name="テキスト ボックス 810"/>
        <xdr:cNvSpPr txBox="1"/>
      </xdr:nvSpPr>
      <xdr:spPr>
        <a:xfrm>
          <a:off x="18421428" y="970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57506</xdr:rowOff>
    </xdr:from>
    <xdr:to>
      <xdr:col>116</xdr:col>
      <xdr:colOff>114300</xdr:colOff>
      <xdr:row>57</xdr:row>
      <xdr:rowOff>159106</xdr:rowOff>
    </xdr:to>
    <xdr:sp macro="" textlink="">
      <xdr:nvSpPr>
        <xdr:cNvPr id="817" name="楕円 816"/>
        <xdr:cNvSpPr/>
      </xdr:nvSpPr>
      <xdr:spPr>
        <a:xfrm>
          <a:off x="22110700" y="983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80383</xdr:rowOff>
    </xdr:from>
    <xdr:ext cx="469744" cy="259045"/>
    <xdr:sp macro="" textlink="">
      <xdr:nvSpPr>
        <xdr:cNvPr id="818" name="貸付金該当値テキスト"/>
        <xdr:cNvSpPr txBox="1"/>
      </xdr:nvSpPr>
      <xdr:spPr>
        <a:xfrm>
          <a:off x="22212300" y="9681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62116</xdr:rowOff>
    </xdr:from>
    <xdr:to>
      <xdr:col>112</xdr:col>
      <xdr:colOff>38100</xdr:colOff>
      <xdr:row>57</xdr:row>
      <xdr:rowOff>163716</xdr:rowOff>
    </xdr:to>
    <xdr:sp macro="" textlink="">
      <xdr:nvSpPr>
        <xdr:cNvPr id="819" name="楕円 818"/>
        <xdr:cNvSpPr/>
      </xdr:nvSpPr>
      <xdr:spPr>
        <a:xfrm>
          <a:off x="21272500" y="983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8793</xdr:rowOff>
    </xdr:from>
    <xdr:ext cx="469744" cy="259045"/>
    <xdr:sp macro="" textlink="">
      <xdr:nvSpPr>
        <xdr:cNvPr id="820" name="テキスト ボックス 819"/>
        <xdr:cNvSpPr txBox="1"/>
      </xdr:nvSpPr>
      <xdr:spPr>
        <a:xfrm>
          <a:off x="21088428" y="960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66764</xdr:rowOff>
    </xdr:from>
    <xdr:to>
      <xdr:col>107</xdr:col>
      <xdr:colOff>101600</xdr:colOff>
      <xdr:row>57</xdr:row>
      <xdr:rowOff>168364</xdr:rowOff>
    </xdr:to>
    <xdr:sp macro="" textlink="">
      <xdr:nvSpPr>
        <xdr:cNvPr id="821" name="楕円 820"/>
        <xdr:cNvSpPr/>
      </xdr:nvSpPr>
      <xdr:spPr>
        <a:xfrm>
          <a:off x="20383500" y="983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13441</xdr:rowOff>
    </xdr:from>
    <xdr:ext cx="469744" cy="259045"/>
    <xdr:sp macro="" textlink="">
      <xdr:nvSpPr>
        <xdr:cNvPr id="822" name="テキスト ボックス 821"/>
        <xdr:cNvSpPr txBox="1"/>
      </xdr:nvSpPr>
      <xdr:spPr>
        <a:xfrm>
          <a:off x="20199428" y="961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66497</xdr:rowOff>
    </xdr:from>
    <xdr:to>
      <xdr:col>102</xdr:col>
      <xdr:colOff>165100</xdr:colOff>
      <xdr:row>57</xdr:row>
      <xdr:rowOff>168097</xdr:rowOff>
    </xdr:to>
    <xdr:sp macro="" textlink="">
      <xdr:nvSpPr>
        <xdr:cNvPr id="823" name="楕円 822"/>
        <xdr:cNvSpPr/>
      </xdr:nvSpPr>
      <xdr:spPr>
        <a:xfrm>
          <a:off x="19494500" y="983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13174</xdr:rowOff>
    </xdr:from>
    <xdr:ext cx="469744" cy="259045"/>
    <xdr:sp macro="" textlink="">
      <xdr:nvSpPr>
        <xdr:cNvPr id="824" name="テキスト ボックス 823"/>
        <xdr:cNvSpPr txBox="1"/>
      </xdr:nvSpPr>
      <xdr:spPr>
        <a:xfrm>
          <a:off x="19310428" y="9614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30721</xdr:rowOff>
    </xdr:from>
    <xdr:to>
      <xdr:col>98</xdr:col>
      <xdr:colOff>38100</xdr:colOff>
      <xdr:row>58</xdr:row>
      <xdr:rowOff>132321</xdr:rowOff>
    </xdr:to>
    <xdr:sp macro="" textlink="">
      <xdr:nvSpPr>
        <xdr:cNvPr id="825" name="楕円 824"/>
        <xdr:cNvSpPr/>
      </xdr:nvSpPr>
      <xdr:spPr>
        <a:xfrm>
          <a:off x="18605500" y="997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123448</xdr:rowOff>
    </xdr:from>
    <xdr:ext cx="469744" cy="259045"/>
    <xdr:sp macro="" textlink="">
      <xdr:nvSpPr>
        <xdr:cNvPr id="826" name="テキスト ボックス 825"/>
        <xdr:cNvSpPr txBox="1"/>
      </xdr:nvSpPr>
      <xdr:spPr>
        <a:xfrm>
          <a:off x="18421428" y="10067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8" name="直線コネクタ 83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9" name="テキスト ボックス 838"/>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0" name="直線コネクタ 83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1" name="テキスト ボックス 840"/>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2" name="直線コネクタ 84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3" name="テキスト ボックス 842"/>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4" name="直線コネクタ 84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5" name="テキスト ボックス 844"/>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57267</xdr:rowOff>
    </xdr:from>
    <xdr:to>
      <xdr:col>116</xdr:col>
      <xdr:colOff>62864</xdr:colOff>
      <xdr:row>77</xdr:row>
      <xdr:rowOff>151245</xdr:rowOff>
    </xdr:to>
    <xdr:cxnSp macro="">
      <xdr:nvCxnSpPr>
        <xdr:cNvPr id="849" name="直線コネクタ 848"/>
        <xdr:cNvCxnSpPr/>
      </xdr:nvCxnSpPr>
      <xdr:spPr>
        <a:xfrm flipV="1">
          <a:off x="22159595" y="12058767"/>
          <a:ext cx="1269" cy="129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155072</xdr:rowOff>
    </xdr:from>
    <xdr:ext cx="534377" cy="259045"/>
    <xdr:sp macro="" textlink="">
      <xdr:nvSpPr>
        <xdr:cNvPr id="850" name="繰出金最小値テキスト"/>
        <xdr:cNvSpPr txBox="1"/>
      </xdr:nvSpPr>
      <xdr:spPr>
        <a:xfrm>
          <a:off x="22212300" y="1335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151245</xdr:rowOff>
    </xdr:from>
    <xdr:to>
      <xdr:col>116</xdr:col>
      <xdr:colOff>152400</xdr:colOff>
      <xdr:row>77</xdr:row>
      <xdr:rowOff>151245</xdr:rowOff>
    </xdr:to>
    <xdr:cxnSp macro="">
      <xdr:nvCxnSpPr>
        <xdr:cNvPr id="851" name="直線コネクタ 850"/>
        <xdr:cNvCxnSpPr/>
      </xdr:nvCxnSpPr>
      <xdr:spPr>
        <a:xfrm>
          <a:off x="22072600" y="13352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3944</xdr:rowOff>
    </xdr:from>
    <xdr:ext cx="534377" cy="259045"/>
    <xdr:sp macro="" textlink="">
      <xdr:nvSpPr>
        <xdr:cNvPr id="852" name="繰出金最大値テキスト"/>
        <xdr:cNvSpPr txBox="1"/>
      </xdr:nvSpPr>
      <xdr:spPr>
        <a:xfrm>
          <a:off x="22212300" y="1183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57267</xdr:rowOff>
    </xdr:from>
    <xdr:to>
      <xdr:col>116</xdr:col>
      <xdr:colOff>152400</xdr:colOff>
      <xdr:row>70</xdr:row>
      <xdr:rowOff>57267</xdr:rowOff>
    </xdr:to>
    <xdr:cxnSp macro="">
      <xdr:nvCxnSpPr>
        <xdr:cNvPr id="853" name="直線コネクタ 852"/>
        <xdr:cNvCxnSpPr/>
      </xdr:nvCxnSpPr>
      <xdr:spPr>
        <a:xfrm>
          <a:off x="22072600" y="1205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128247</xdr:rowOff>
    </xdr:from>
    <xdr:to>
      <xdr:col>116</xdr:col>
      <xdr:colOff>63500</xdr:colOff>
      <xdr:row>74</xdr:row>
      <xdr:rowOff>148524</xdr:rowOff>
    </xdr:to>
    <xdr:cxnSp macro="">
      <xdr:nvCxnSpPr>
        <xdr:cNvPr id="854" name="直線コネクタ 853"/>
        <xdr:cNvCxnSpPr/>
      </xdr:nvCxnSpPr>
      <xdr:spPr>
        <a:xfrm>
          <a:off x="21323300" y="12815547"/>
          <a:ext cx="838200" cy="2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87957</xdr:rowOff>
    </xdr:from>
    <xdr:ext cx="534377" cy="259045"/>
    <xdr:sp macro="" textlink="">
      <xdr:nvSpPr>
        <xdr:cNvPr id="855" name="繰出金平均値テキスト"/>
        <xdr:cNvSpPr txBox="1"/>
      </xdr:nvSpPr>
      <xdr:spPr>
        <a:xfrm>
          <a:off x="22212300" y="12603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65080</xdr:rowOff>
    </xdr:from>
    <xdr:to>
      <xdr:col>116</xdr:col>
      <xdr:colOff>114300</xdr:colOff>
      <xdr:row>74</xdr:row>
      <xdr:rowOff>166680</xdr:rowOff>
    </xdr:to>
    <xdr:sp macro="" textlink="">
      <xdr:nvSpPr>
        <xdr:cNvPr id="856" name="フローチャート: 判断 855"/>
        <xdr:cNvSpPr/>
      </xdr:nvSpPr>
      <xdr:spPr>
        <a:xfrm>
          <a:off x="22110700" y="127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128247</xdr:rowOff>
    </xdr:from>
    <xdr:to>
      <xdr:col>111</xdr:col>
      <xdr:colOff>177800</xdr:colOff>
      <xdr:row>75</xdr:row>
      <xdr:rowOff>58844</xdr:rowOff>
    </xdr:to>
    <xdr:cxnSp macro="">
      <xdr:nvCxnSpPr>
        <xdr:cNvPr id="857" name="直線コネクタ 856"/>
        <xdr:cNvCxnSpPr/>
      </xdr:nvCxnSpPr>
      <xdr:spPr>
        <a:xfrm flipV="1">
          <a:off x="20434300" y="12815547"/>
          <a:ext cx="889000" cy="10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15954</xdr:rowOff>
    </xdr:from>
    <xdr:to>
      <xdr:col>112</xdr:col>
      <xdr:colOff>38100</xdr:colOff>
      <xdr:row>73</xdr:row>
      <xdr:rowOff>117554</xdr:rowOff>
    </xdr:to>
    <xdr:sp macro="" textlink="">
      <xdr:nvSpPr>
        <xdr:cNvPr id="858" name="フローチャート: 判断 857"/>
        <xdr:cNvSpPr/>
      </xdr:nvSpPr>
      <xdr:spPr>
        <a:xfrm>
          <a:off x="21272500" y="1253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134081</xdr:rowOff>
    </xdr:from>
    <xdr:ext cx="534377" cy="259045"/>
    <xdr:sp macro="" textlink="">
      <xdr:nvSpPr>
        <xdr:cNvPr id="859" name="テキスト ボックス 858"/>
        <xdr:cNvSpPr txBox="1"/>
      </xdr:nvSpPr>
      <xdr:spPr>
        <a:xfrm>
          <a:off x="21056111" y="1230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58844</xdr:rowOff>
    </xdr:from>
    <xdr:to>
      <xdr:col>107</xdr:col>
      <xdr:colOff>50800</xdr:colOff>
      <xdr:row>75</xdr:row>
      <xdr:rowOff>90322</xdr:rowOff>
    </xdr:to>
    <xdr:cxnSp macro="">
      <xdr:nvCxnSpPr>
        <xdr:cNvPr id="860" name="直線コネクタ 859"/>
        <xdr:cNvCxnSpPr/>
      </xdr:nvCxnSpPr>
      <xdr:spPr>
        <a:xfrm flipV="1">
          <a:off x="19545300" y="12917594"/>
          <a:ext cx="889000" cy="3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150073</xdr:rowOff>
    </xdr:from>
    <xdr:to>
      <xdr:col>107</xdr:col>
      <xdr:colOff>101600</xdr:colOff>
      <xdr:row>73</xdr:row>
      <xdr:rowOff>80223</xdr:rowOff>
    </xdr:to>
    <xdr:sp macro="" textlink="">
      <xdr:nvSpPr>
        <xdr:cNvPr id="861" name="フローチャート: 判断 860"/>
        <xdr:cNvSpPr/>
      </xdr:nvSpPr>
      <xdr:spPr>
        <a:xfrm>
          <a:off x="20383500" y="1249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96750</xdr:rowOff>
    </xdr:from>
    <xdr:ext cx="534377" cy="259045"/>
    <xdr:sp macro="" textlink="">
      <xdr:nvSpPr>
        <xdr:cNvPr id="862" name="テキスト ボックス 861"/>
        <xdr:cNvSpPr txBox="1"/>
      </xdr:nvSpPr>
      <xdr:spPr>
        <a:xfrm>
          <a:off x="20167111" y="1226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90322</xdr:rowOff>
    </xdr:from>
    <xdr:to>
      <xdr:col>102</xdr:col>
      <xdr:colOff>114300</xdr:colOff>
      <xdr:row>75</xdr:row>
      <xdr:rowOff>130990</xdr:rowOff>
    </xdr:to>
    <xdr:cxnSp macro="">
      <xdr:nvCxnSpPr>
        <xdr:cNvPr id="863" name="直線コネクタ 862"/>
        <xdr:cNvCxnSpPr/>
      </xdr:nvCxnSpPr>
      <xdr:spPr>
        <a:xfrm flipV="1">
          <a:off x="18656300" y="12949072"/>
          <a:ext cx="889000" cy="4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25875</xdr:rowOff>
    </xdr:from>
    <xdr:to>
      <xdr:col>102</xdr:col>
      <xdr:colOff>165100</xdr:colOff>
      <xdr:row>73</xdr:row>
      <xdr:rowOff>127475</xdr:rowOff>
    </xdr:to>
    <xdr:sp macro="" textlink="">
      <xdr:nvSpPr>
        <xdr:cNvPr id="864" name="フローチャート: 判断 863"/>
        <xdr:cNvSpPr/>
      </xdr:nvSpPr>
      <xdr:spPr>
        <a:xfrm>
          <a:off x="19494500" y="1254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144002</xdr:rowOff>
    </xdr:from>
    <xdr:ext cx="534377" cy="259045"/>
    <xdr:sp macro="" textlink="">
      <xdr:nvSpPr>
        <xdr:cNvPr id="865" name="テキスト ボックス 864"/>
        <xdr:cNvSpPr txBox="1"/>
      </xdr:nvSpPr>
      <xdr:spPr>
        <a:xfrm>
          <a:off x="19278111" y="1231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32276</xdr:rowOff>
    </xdr:from>
    <xdr:to>
      <xdr:col>98</xdr:col>
      <xdr:colOff>38100</xdr:colOff>
      <xdr:row>73</xdr:row>
      <xdr:rowOff>133876</xdr:rowOff>
    </xdr:to>
    <xdr:sp macro="" textlink="">
      <xdr:nvSpPr>
        <xdr:cNvPr id="866" name="フローチャート: 判断 865"/>
        <xdr:cNvSpPr/>
      </xdr:nvSpPr>
      <xdr:spPr>
        <a:xfrm>
          <a:off x="18605500" y="1254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150403</xdr:rowOff>
    </xdr:from>
    <xdr:ext cx="534377" cy="259045"/>
    <xdr:sp macro="" textlink="">
      <xdr:nvSpPr>
        <xdr:cNvPr id="867" name="テキスト ボックス 866"/>
        <xdr:cNvSpPr txBox="1"/>
      </xdr:nvSpPr>
      <xdr:spPr>
        <a:xfrm>
          <a:off x="18389111" y="1232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97724</xdr:rowOff>
    </xdr:from>
    <xdr:to>
      <xdr:col>116</xdr:col>
      <xdr:colOff>114300</xdr:colOff>
      <xdr:row>75</xdr:row>
      <xdr:rowOff>27874</xdr:rowOff>
    </xdr:to>
    <xdr:sp macro="" textlink="">
      <xdr:nvSpPr>
        <xdr:cNvPr id="873" name="楕円 872"/>
        <xdr:cNvSpPr/>
      </xdr:nvSpPr>
      <xdr:spPr>
        <a:xfrm>
          <a:off x="22110700" y="1278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76151</xdr:rowOff>
    </xdr:from>
    <xdr:ext cx="534377" cy="259045"/>
    <xdr:sp macro="" textlink="">
      <xdr:nvSpPr>
        <xdr:cNvPr id="874" name="繰出金該当値テキスト"/>
        <xdr:cNvSpPr txBox="1"/>
      </xdr:nvSpPr>
      <xdr:spPr>
        <a:xfrm>
          <a:off x="22212300" y="1276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77447</xdr:rowOff>
    </xdr:from>
    <xdr:to>
      <xdr:col>112</xdr:col>
      <xdr:colOff>38100</xdr:colOff>
      <xdr:row>75</xdr:row>
      <xdr:rowOff>7597</xdr:rowOff>
    </xdr:to>
    <xdr:sp macro="" textlink="">
      <xdr:nvSpPr>
        <xdr:cNvPr id="875" name="楕円 874"/>
        <xdr:cNvSpPr/>
      </xdr:nvSpPr>
      <xdr:spPr>
        <a:xfrm>
          <a:off x="21272500" y="1276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170174</xdr:rowOff>
    </xdr:from>
    <xdr:ext cx="534377" cy="259045"/>
    <xdr:sp macro="" textlink="">
      <xdr:nvSpPr>
        <xdr:cNvPr id="876" name="テキスト ボックス 875"/>
        <xdr:cNvSpPr txBox="1"/>
      </xdr:nvSpPr>
      <xdr:spPr>
        <a:xfrm>
          <a:off x="21056111" y="12857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8044</xdr:rowOff>
    </xdr:from>
    <xdr:to>
      <xdr:col>107</xdr:col>
      <xdr:colOff>101600</xdr:colOff>
      <xdr:row>75</xdr:row>
      <xdr:rowOff>109644</xdr:rowOff>
    </xdr:to>
    <xdr:sp macro="" textlink="">
      <xdr:nvSpPr>
        <xdr:cNvPr id="877" name="楕円 876"/>
        <xdr:cNvSpPr/>
      </xdr:nvSpPr>
      <xdr:spPr>
        <a:xfrm>
          <a:off x="20383500" y="1286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100771</xdr:rowOff>
    </xdr:from>
    <xdr:ext cx="534377" cy="259045"/>
    <xdr:sp macro="" textlink="">
      <xdr:nvSpPr>
        <xdr:cNvPr id="878" name="テキスト ボックス 877"/>
        <xdr:cNvSpPr txBox="1"/>
      </xdr:nvSpPr>
      <xdr:spPr>
        <a:xfrm>
          <a:off x="20167111" y="1295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39522</xdr:rowOff>
    </xdr:from>
    <xdr:to>
      <xdr:col>102</xdr:col>
      <xdr:colOff>165100</xdr:colOff>
      <xdr:row>75</xdr:row>
      <xdr:rowOff>141122</xdr:rowOff>
    </xdr:to>
    <xdr:sp macro="" textlink="">
      <xdr:nvSpPr>
        <xdr:cNvPr id="879" name="楕円 878"/>
        <xdr:cNvSpPr/>
      </xdr:nvSpPr>
      <xdr:spPr>
        <a:xfrm>
          <a:off x="19494500" y="1289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132250</xdr:rowOff>
    </xdr:from>
    <xdr:ext cx="534377" cy="259045"/>
    <xdr:sp macro="" textlink="">
      <xdr:nvSpPr>
        <xdr:cNvPr id="880" name="テキスト ボックス 879"/>
        <xdr:cNvSpPr txBox="1"/>
      </xdr:nvSpPr>
      <xdr:spPr>
        <a:xfrm>
          <a:off x="19278111" y="1299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80190</xdr:rowOff>
    </xdr:from>
    <xdr:to>
      <xdr:col>98</xdr:col>
      <xdr:colOff>38100</xdr:colOff>
      <xdr:row>76</xdr:row>
      <xdr:rowOff>10340</xdr:rowOff>
    </xdr:to>
    <xdr:sp macro="" textlink="">
      <xdr:nvSpPr>
        <xdr:cNvPr id="881" name="楕円 880"/>
        <xdr:cNvSpPr/>
      </xdr:nvSpPr>
      <xdr:spPr>
        <a:xfrm>
          <a:off x="18605500" y="1293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1467</xdr:rowOff>
    </xdr:from>
    <xdr:ext cx="534377" cy="259045"/>
    <xdr:sp macro="" textlink="">
      <xdr:nvSpPr>
        <xdr:cNvPr id="882" name="テキスト ボックス 881"/>
        <xdr:cNvSpPr txBox="1"/>
      </xdr:nvSpPr>
      <xdr:spPr>
        <a:xfrm>
          <a:off x="18389111" y="1303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人件費、扶助費、公債費等において大幅な増となった。人件費においては、給与改定等により、人口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人当たりの決算額で約</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万円増となった。扶助費では、福祉サービスや医療給付費の増により前年度比約</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千円増となった。公債費では、歴史民俗資料館や認定こども園等、これまでに実施した大規模なハード整備事業により町債残高が増加したことにより、前年度から約</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千円増加した。今後は道の駅整備事業の本体工事等を控えており、普通建設事業において費用が増加するほか、町債残高の増により公債費についても増加が見込まれる。全体としては、類似団体平均値とほぼ近い値か下回っており、過剰な支出は見当たらないものと捉え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福島県石川町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13,654
13,529
115.71
8,976,310
8,637,251
247,930
5,131,127
8,196,246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21.9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125603</xdr:rowOff>
    </xdr:from>
    <xdr:to>
      <xdr:col>24</xdr:col>
      <xdr:colOff>62865</xdr:colOff>
      <xdr:row>38</xdr:row>
      <xdr:rowOff>91504</xdr:rowOff>
    </xdr:to>
    <xdr:cxnSp macro="">
      <xdr:nvCxnSpPr>
        <xdr:cNvPr id="56" name="直線コネクタ 55"/>
        <xdr:cNvCxnSpPr/>
      </xdr:nvCxnSpPr>
      <xdr:spPr>
        <a:xfrm flipV="1">
          <a:off x="4633595" y="5097653"/>
          <a:ext cx="1270" cy="1508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95331</xdr:rowOff>
    </xdr:from>
    <xdr:ext cx="469744" cy="259045"/>
    <xdr:sp macro="" textlink="">
      <xdr:nvSpPr>
        <xdr:cNvPr id="57" name="議会費最小値テキスト"/>
        <xdr:cNvSpPr txBox="1"/>
      </xdr:nvSpPr>
      <xdr:spPr>
        <a:xfrm>
          <a:off x="4686300" y="661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91504</xdr:rowOff>
    </xdr:from>
    <xdr:to>
      <xdr:col>24</xdr:col>
      <xdr:colOff>152400</xdr:colOff>
      <xdr:row>38</xdr:row>
      <xdr:rowOff>91504</xdr:rowOff>
    </xdr:to>
    <xdr:cxnSp macro="">
      <xdr:nvCxnSpPr>
        <xdr:cNvPr id="58" name="直線コネクタ 57"/>
        <xdr:cNvCxnSpPr/>
      </xdr:nvCxnSpPr>
      <xdr:spPr>
        <a:xfrm>
          <a:off x="4546600" y="6606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72280</xdr:rowOff>
    </xdr:from>
    <xdr:ext cx="534377" cy="259045"/>
    <xdr:sp macro="" textlink="">
      <xdr:nvSpPr>
        <xdr:cNvPr id="59" name="議会費最大値テキスト"/>
        <xdr:cNvSpPr txBox="1"/>
      </xdr:nvSpPr>
      <xdr:spPr>
        <a:xfrm>
          <a:off x="4686300" y="487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125603</xdr:rowOff>
    </xdr:from>
    <xdr:to>
      <xdr:col>24</xdr:col>
      <xdr:colOff>152400</xdr:colOff>
      <xdr:row>29</xdr:row>
      <xdr:rowOff>125603</xdr:rowOff>
    </xdr:to>
    <xdr:cxnSp macro="">
      <xdr:nvCxnSpPr>
        <xdr:cNvPr id="60" name="直線コネクタ 59"/>
        <xdr:cNvCxnSpPr/>
      </xdr:nvCxnSpPr>
      <xdr:spPr>
        <a:xfrm>
          <a:off x="4546600" y="509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37592</xdr:rowOff>
    </xdr:from>
    <xdr:to>
      <xdr:col>24</xdr:col>
      <xdr:colOff>63500</xdr:colOff>
      <xdr:row>36</xdr:row>
      <xdr:rowOff>83884</xdr:rowOff>
    </xdr:to>
    <xdr:cxnSp macro="">
      <xdr:nvCxnSpPr>
        <xdr:cNvPr id="61" name="直線コネクタ 60"/>
        <xdr:cNvCxnSpPr/>
      </xdr:nvCxnSpPr>
      <xdr:spPr>
        <a:xfrm flipV="1">
          <a:off x="3797300" y="6209792"/>
          <a:ext cx="838200" cy="46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127207</xdr:rowOff>
    </xdr:from>
    <xdr:ext cx="469744" cy="259045"/>
    <xdr:sp macro="" textlink="">
      <xdr:nvSpPr>
        <xdr:cNvPr id="62" name="議会費平均値テキスト"/>
        <xdr:cNvSpPr txBox="1"/>
      </xdr:nvSpPr>
      <xdr:spPr>
        <a:xfrm>
          <a:off x="4686300" y="5956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104330</xdr:rowOff>
    </xdr:from>
    <xdr:to>
      <xdr:col>24</xdr:col>
      <xdr:colOff>114300</xdr:colOff>
      <xdr:row>36</xdr:row>
      <xdr:rowOff>34480</xdr:rowOff>
    </xdr:to>
    <xdr:sp macro="" textlink="">
      <xdr:nvSpPr>
        <xdr:cNvPr id="63" name="フローチャート: 判断 62"/>
        <xdr:cNvSpPr/>
      </xdr:nvSpPr>
      <xdr:spPr>
        <a:xfrm>
          <a:off x="4584700" y="610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83884</xdr:rowOff>
    </xdr:from>
    <xdr:to>
      <xdr:col>19</xdr:col>
      <xdr:colOff>177800</xdr:colOff>
      <xdr:row>36</xdr:row>
      <xdr:rowOff>88455</xdr:rowOff>
    </xdr:to>
    <xdr:cxnSp macro="">
      <xdr:nvCxnSpPr>
        <xdr:cNvPr id="64" name="直線コネクタ 63"/>
        <xdr:cNvCxnSpPr/>
      </xdr:nvCxnSpPr>
      <xdr:spPr>
        <a:xfrm flipV="1">
          <a:off x="2908300" y="625608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130048</xdr:rowOff>
    </xdr:from>
    <xdr:to>
      <xdr:col>20</xdr:col>
      <xdr:colOff>38100</xdr:colOff>
      <xdr:row>36</xdr:row>
      <xdr:rowOff>60198</xdr:rowOff>
    </xdr:to>
    <xdr:sp macro="" textlink="">
      <xdr:nvSpPr>
        <xdr:cNvPr id="65" name="フローチャート: 判断 64"/>
        <xdr:cNvSpPr/>
      </xdr:nvSpPr>
      <xdr:spPr>
        <a:xfrm>
          <a:off x="3746500" y="613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76725</xdr:rowOff>
    </xdr:from>
    <xdr:ext cx="469744" cy="259045"/>
    <xdr:sp macro="" textlink="">
      <xdr:nvSpPr>
        <xdr:cNvPr id="66" name="テキスト ボックス 65"/>
        <xdr:cNvSpPr txBox="1"/>
      </xdr:nvSpPr>
      <xdr:spPr>
        <a:xfrm>
          <a:off x="3562428" y="5906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88455</xdr:rowOff>
    </xdr:from>
    <xdr:to>
      <xdr:col>15</xdr:col>
      <xdr:colOff>50800</xdr:colOff>
      <xdr:row>36</xdr:row>
      <xdr:rowOff>92266</xdr:rowOff>
    </xdr:to>
    <xdr:cxnSp macro="">
      <xdr:nvCxnSpPr>
        <xdr:cNvPr id="67" name="直線コネクタ 66"/>
        <xdr:cNvCxnSpPr/>
      </xdr:nvCxnSpPr>
      <xdr:spPr>
        <a:xfrm flipV="1">
          <a:off x="2019300" y="6260655"/>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163957</xdr:rowOff>
    </xdr:from>
    <xdr:to>
      <xdr:col>15</xdr:col>
      <xdr:colOff>101600</xdr:colOff>
      <xdr:row>36</xdr:row>
      <xdr:rowOff>94107</xdr:rowOff>
    </xdr:to>
    <xdr:sp macro="" textlink="">
      <xdr:nvSpPr>
        <xdr:cNvPr id="68" name="フローチャート: 判断 67"/>
        <xdr:cNvSpPr/>
      </xdr:nvSpPr>
      <xdr:spPr>
        <a:xfrm>
          <a:off x="28575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110634</xdr:rowOff>
    </xdr:from>
    <xdr:ext cx="469744" cy="259045"/>
    <xdr:sp macro="" textlink="">
      <xdr:nvSpPr>
        <xdr:cNvPr id="69" name="テキスト ボックス 68"/>
        <xdr:cNvSpPr txBox="1"/>
      </xdr:nvSpPr>
      <xdr:spPr>
        <a:xfrm>
          <a:off x="2673428" y="593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92266</xdr:rowOff>
    </xdr:from>
    <xdr:to>
      <xdr:col>10</xdr:col>
      <xdr:colOff>114300</xdr:colOff>
      <xdr:row>36</xdr:row>
      <xdr:rowOff>150940</xdr:rowOff>
    </xdr:to>
    <xdr:cxnSp macro="">
      <xdr:nvCxnSpPr>
        <xdr:cNvPr id="70" name="直線コネクタ 69"/>
        <xdr:cNvCxnSpPr/>
      </xdr:nvCxnSpPr>
      <xdr:spPr>
        <a:xfrm flipV="1">
          <a:off x="1130300" y="6264466"/>
          <a:ext cx="889000" cy="5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24130</xdr:rowOff>
    </xdr:from>
    <xdr:to>
      <xdr:col>10</xdr:col>
      <xdr:colOff>165100</xdr:colOff>
      <xdr:row>36</xdr:row>
      <xdr:rowOff>125730</xdr:rowOff>
    </xdr:to>
    <xdr:sp macro="" textlink="">
      <xdr:nvSpPr>
        <xdr:cNvPr id="71" name="フローチャート: 判断 70"/>
        <xdr:cNvSpPr/>
      </xdr:nvSpPr>
      <xdr:spPr>
        <a:xfrm>
          <a:off x="1968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142257</xdr:rowOff>
    </xdr:from>
    <xdr:ext cx="469744" cy="259045"/>
    <xdr:sp macro="" textlink="">
      <xdr:nvSpPr>
        <xdr:cNvPr id="72" name="テキスト ボックス 71"/>
        <xdr:cNvSpPr txBox="1"/>
      </xdr:nvSpPr>
      <xdr:spPr>
        <a:xfrm>
          <a:off x="1784428" y="597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143781</xdr:rowOff>
    </xdr:from>
    <xdr:ext cx="469744" cy="259045"/>
    <xdr:sp macro="" textlink="">
      <xdr:nvSpPr>
        <xdr:cNvPr id="74" name="テキスト ボックス 73"/>
        <xdr:cNvSpPr txBox="1"/>
      </xdr:nvSpPr>
      <xdr:spPr>
        <a:xfrm>
          <a:off x="895428" y="597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158242</xdr:rowOff>
    </xdr:from>
    <xdr:to>
      <xdr:col>24</xdr:col>
      <xdr:colOff>114300</xdr:colOff>
      <xdr:row>36</xdr:row>
      <xdr:rowOff>88392</xdr:rowOff>
    </xdr:to>
    <xdr:sp macro="" textlink="">
      <xdr:nvSpPr>
        <xdr:cNvPr id="80" name="楕円 79"/>
        <xdr:cNvSpPr/>
      </xdr:nvSpPr>
      <xdr:spPr>
        <a:xfrm>
          <a:off x="4584700" y="615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136669</xdr:rowOff>
    </xdr:from>
    <xdr:ext cx="469744" cy="259045"/>
    <xdr:sp macro="" textlink="">
      <xdr:nvSpPr>
        <xdr:cNvPr id="81" name="議会費該当値テキスト"/>
        <xdr:cNvSpPr txBox="1"/>
      </xdr:nvSpPr>
      <xdr:spPr>
        <a:xfrm>
          <a:off x="4686300" y="613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33084</xdr:rowOff>
    </xdr:from>
    <xdr:to>
      <xdr:col>20</xdr:col>
      <xdr:colOff>38100</xdr:colOff>
      <xdr:row>36</xdr:row>
      <xdr:rowOff>134684</xdr:rowOff>
    </xdr:to>
    <xdr:sp macro="" textlink="">
      <xdr:nvSpPr>
        <xdr:cNvPr id="82" name="楕円 81"/>
        <xdr:cNvSpPr/>
      </xdr:nvSpPr>
      <xdr:spPr>
        <a:xfrm>
          <a:off x="3746500" y="620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125811</xdr:rowOff>
    </xdr:from>
    <xdr:ext cx="469744" cy="259045"/>
    <xdr:sp macro="" textlink="">
      <xdr:nvSpPr>
        <xdr:cNvPr id="83" name="テキスト ボックス 82"/>
        <xdr:cNvSpPr txBox="1"/>
      </xdr:nvSpPr>
      <xdr:spPr>
        <a:xfrm>
          <a:off x="3562428" y="6298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37655</xdr:rowOff>
    </xdr:from>
    <xdr:to>
      <xdr:col>15</xdr:col>
      <xdr:colOff>101600</xdr:colOff>
      <xdr:row>36</xdr:row>
      <xdr:rowOff>139255</xdr:rowOff>
    </xdr:to>
    <xdr:sp macro="" textlink="">
      <xdr:nvSpPr>
        <xdr:cNvPr id="84" name="楕円 83"/>
        <xdr:cNvSpPr/>
      </xdr:nvSpPr>
      <xdr:spPr>
        <a:xfrm>
          <a:off x="2857500" y="620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130382</xdr:rowOff>
    </xdr:from>
    <xdr:ext cx="469744" cy="259045"/>
    <xdr:sp macro="" textlink="">
      <xdr:nvSpPr>
        <xdr:cNvPr id="85" name="テキスト ボックス 84"/>
        <xdr:cNvSpPr txBox="1"/>
      </xdr:nvSpPr>
      <xdr:spPr>
        <a:xfrm>
          <a:off x="2673428" y="6302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41466</xdr:rowOff>
    </xdr:from>
    <xdr:to>
      <xdr:col>10</xdr:col>
      <xdr:colOff>165100</xdr:colOff>
      <xdr:row>36</xdr:row>
      <xdr:rowOff>143066</xdr:rowOff>
    </xdr:to>
    <xdr:sp macro="" textlink="">
      <xdr:nvSpPr>
        <xdr:cNvPr id="86" name="楕円 85"/>
        <xdr:cNvSpPr/>
      </xdr:nvSpPr>
      <xdr:spPr>
        <a:xfrm>
          <a:off x="1968500" y="621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134193</xdr:rowOff>
    </xdr:from>
    <xdr:ext cx="469744" cy="259045"/>
    <xdr:sp macro="" textlink="">
      <xdr:nvSpPr>
        <xdr:cNvPr id="87" name="テキスト ボックス 86"/>
        <xdr:cNvSpPr txBox="1"/>
      </xdr:nvSpPr>
      <xdr:spPr>
        <a:xfrm>
          <a:off x="1784428" y="6306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100140</xdr:rowOff>
    </xdr:from>
    <xdr:to>
      <xdr:col>6</xdr:col>
      <xdr:colOff>38100</xdr:colOff>
      <xdr:row>37</xdr:row>
      <xdr:rowOff>30290</xdr:rowOff>
    </xdr:to>
    <xdr:sp macro="" textlink="">
      <xdr:nvSpPr>
        <xdr:cNvPr id="88" name="楕円 87"/>
        <xdr:cNvSpPr/>
      </xdr:nvSpPr>
      <xdr:spPr>
        <a:xfrm>
          <a:off x="1079500" y="627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21417</xdr:rowOff>
    </xdr:from>
    <xdr:ext cx="469744" cy="259045"/>
    <xdr:sp macro="" textlink="">
      <xdr:nvSpPr>
        <xdr:cNvPr id="89" name="テキスト ボックス 88"/>
        <xdr:cNvSpPr txBox="1"/>
      </xdr:nvSpPr>
      <xdr:spPr>
        <a:xfrm>
          <a:off x="895428" y="6365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40638</xdr:rowOff>
    </xdr:from>
    <xdr:to>
      <xdr:col>24</xdr:col>
      <xdr:colOff>62865</xdr:colOff>
      <xdr:row>58</xdr:row>
      <xdr:rowOff>77260</xdr:rowOff>
    </xdr:to>
    <xdr:cxnSp macro="">
      <xdr:nvCxnSpPr>
        <xdr:cNvPr id="115" name="直線コネクタ 114"/>
        <xdr:cNvCxnSpPr/>
      </xdr:nvCxnSpPr>
      <xdr:spPr>
        <a:xfrm flipV="1">
          <a:off x="4633595" y="8784588"/>
          <a:ext cx="1270" cy="1236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81087</xdr:rowOff>
    </xdr:from>
    <xdr:ext cx="534377" cy="259045"/>
    <xdr:sp macro="" textlink="">
      <xdr:nvSpPr>
        <xdr:cNvPr id="116" name="総務費最小値テキスト"/>
        <xdr:cNvSpPr txBox="1"/>
      </xdr:nvSpPr>
      <xdr:spPr>
        <a:xfrm>
          <a:off x="4686300" y="1002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77260</xdr:rowOff>
    </xdr:from>
    <xdr:to>
      <xdr:col>24</xdr:col>
      <xdr:colOff>152400</xdr:colOff>
      <xdr:row>58</xdr:row>
      <xdr:rowOff>77260</xdr:rowOff>
    </xdr:to>
    <xdr:cxnSp macro="">
      <xdr:nvCxnSpPr>
        <xdr:cNvPr id="117" name="直線コネクタ 116"/>
        <xdr:cNvCxnSpPr/>
      </xdr:nvCxnSpPr>
      <xdr:spPr>
        <a:xfrm>
          <a:off x="4546600" y="1002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158765</xdr:rowOff>
    </xdr:from>
    <xdr:ext cx="599010" cy="259045"/>
    <xdr:sp macro="" textlink="">
      <xdr:nvSpPr>
        <xdr:cNvPr id="118" name="総務費最大値テキスト"/>
        <xdr:cNvSpPr txBox="1"/>
      </xdr:nvSpPr>
      <xdr:spPr>
        <a:xfrm>
          <a:off x="4686300" y="855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437,834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40638</xdr:rowOff>
    </xdr:from>
    <xdr:to>
      <xdr:col>24</xdr:col>
      <xdr:colOff>152400</xdr:colOff>
      <xdr:row>51</xdr:row>
      <xdr:rowOff>40638</xdr:rowOff>
    </xdr:to>
    <xdr:cxnSp macro="">
      <xdr:nvCxnSpPr>
        <xdr:cNvPr id="119" name="直線コネクタ 118"/>
        <xdr:cNvCxnSpPr/>
      </xdr:nvCxnSpPr>
      <xdr:spPr>
        <a:xfrm>
          <a:off x="4546600" y="878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120667</xdr:rowOff>
    </xdr:from>
    <xdr:to>
      <xdr:col>24</xdr:col>
      <xdr:colOff>63500</xdr:colOff>
      <xdr:row>57</xdr:row>
      <xdr:rowOff>122359</xdr:rowOff>
    </xdr:to>
    <xdr:cxnSp macro="">
      <xdr:nvCxnSpPr>
        <xdr:cNvPr id="120" name="直線コネクタ 119"/>
        <xdr:cNvCxnSpPr/>
      </xdr:nvCxnSpPr>
      <xdr:spPr>
        <a:xfrm>
          <a:off x="3797300" y="9893317"/>
          <a:ext cx="838200" cy="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79143</xdr:rowOff>
    </xdr:from>
    <xdr:ext cx="599010" cy="259045"/>
    <xdr:sp macro="" textlink="">
      <xdr:nvSpPr>
        <xdr:cNvPr id="121" name="総務費平均値テキスト"/>
        <xdr:cNvSpPr txBox="1"/>
      </xdr:nvSpPr>
      <xdr:spPr>
        <a:xfrm>
          <a:off x="4686300" y="9508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56266</xdr:rowOff>
    </xdr:from>
    <xdr:to>
      <xdr:col>24</xdr:col>
      <xdr:colOff>114300</xdr:colOff>
      <xdr:row>56</xdr:row>
      <xdr:rowOff>157866</xdr:rowOff>
    </xdr:to>
    <xdr:sp macro="" textlink="">
      <xdr:nvSpPr>
        <xdr:cNvPr id="122" name="フローチャート: 判断 121"/>
        <xdr:cNvSpPr/>
      </xdr:nvSpPr>
      <xdr:spPr>
        <a:xfrm>
          <a:off x="4584700" y="965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93209</xdr:rowOff>
    </xdr:from>
    <xdr:to>
      <xdr:col>19</xdr:col>
      <xdr:colOff>177800</xdr:colOff>
      <xdr:row>57</xdr:row>
      <xdr:rowOff>120667</xdr:rowOff>
    </xdr:to>
    <xdr:cxnSp macro="">
      <xdr:nvCxnSpPr>
        <xdr:cNvPr id="123" name="直線コネクタ 122"/>
        <xdr:cNvCxnSpPr/>
      </xdr:nvCxnSpPr>
      <xdr:spPr>
        <a:xfrm>
          <a:off x="2908300" y="9865859"/>
          <a:ext cx="889000" cy="27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98194</xdr:rowOff>
    </xdr:from>
    <xdr:to>
      <xdr:col>20</xdr:col>
      <xdr:colOff>38100</xdr:colOff>
      <xdr:row>57</xdr:row>
      <xdr:rowOff>28344</xdr:rowOff>
    </xdr:to>
    <xdr:sp macro="" textlink="">
      <xdr:nvSpPr>
        <xdr:cNvPr id="124" name="フローチャート: 判断 123"/>
        <xdr:cNvSpPr/>
      </xdr:nvSpPr>
      <xdr:spPr>
        <a:xfrm>
          <a:off x="3746500" y="969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44871</xdr:rowOff>
    </xdr:from>
    <xdr:ext cx="599010" cy="259045"/>
    <xdr:sp macro="" textlink="">
      <xdr:nvSpPr>
        <xdr:cNvPr id="125" name="テキスト ボックス 124"/>
        <xdr:cNvSpPr txBox="1"/>
      </xdr:nvSpPr>
      <xdr:spPr>
        <a:xfrm>
          <a:off x="3497795" y="9474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93209</xdr:rowOff>
    </xdr:from>
    <xdr:to>
      <xdr:col>15</xdr:col>
      <xdr:colOff>50800</xdr:colOff>
      <xdr:row>58</xdr:row>
      <xdr:rowOff>1926</xdr:rowOff>
    </xdr:to>
    <xdr:cxnSp macro="">
      <xdr:nvCxnSpPr>
        <xdr:cNvPr id="126" name="直線コネクタ 125"/>
        <xdr:cNvCxnSpPr/>
      </xdr:nvCxnSpPr>
      <xdr:spPr>
        <a:xfrm flipV="1">
          <a:off x="2019300" y="9865859"/>
          <a:ext cx="889000" cy="80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112887</xdr:rowOff>
    </xdr:from>
    <xdr:to>
      <xdr:col>15</xdr:col>
      <xdr:colOff>101600</xdr:colOff>
      <xdr:row>57</xdr:row>
      <xdr:rowOff>43037</xdr:rowOff>
    </xdr:to>
    <xdr:sp macro="" textlink="">
      <xdr:nvSpPr>
        <xdr:cNvPr id="127" name="フローチャート: 判断 126"/>
        <xdr:cNvSpPr/>
      </xdr:nvSpPr>
      <xdr:spPr>
        <a:xfrm>
          <a:off x="2857500" y="971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59564</xdr:rowOff>
    </xdr:from>
    <xdr:ext cx="599010" cy="259045"/>
    <xdr:sp macro="" textlink="">
      <xdr:nvSpPr>
        <xdr:cNvPr id="128" name="テキスト ボックス 127"/>
        <xdr:cNvSpPr txBox="1"/>
      </xdr:nvSpPr>
      <xdr:spPr>
        <a:xfrm>
          <a:off x="2608795" y="9489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41696</xdr:rowOff>
    </xdr:from>
    <xdr:to>
      <xdr:col>10</xdr:col>
      <xdr:colOff>114300</xdr:colOff>
      <xdr:row>58</xdr:row>
      <xdr:rowOff>1926</xdr:rowOff>
    </xdr:to>
    <xdr:cxnSp macro="">
      <xdr:nvCxnSpPr>
        <xdr:cNvPr id="129" name="直線コネクタ 128"/>
        <xdr:cNvCxnSpPr/>
      </xdr:nvCxnSpPr>
      <xdr:spPr>
        <a:xfrm>
          <a:off x="1130300" y="9642896"/>
          <a:ext cx="889000" cy="303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121655</xdr:rowOff>
    </xdr:from>
    <xdr:to>
      <xdr:col>10</xdr:col>
      <xdr:colOff>165100</xdr:colOff>
      <xdr:row>57</xdr:row>
      <xdr:rowOff>51805</xdr:rowOff>
    </xdr:to>
    <xdr:sp macro="" textlink="">
      <xdr:nvSpPr>
        <xdr:cNvPr id="130" name="フローチャート: 判断 129"/>
        <xdr:cNvSpPr/>
      </xdr:nvSpPr>
      <xdr:spPr>
        <a:xfrm>
          <a:off x="1968500" y="972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68332</xdr:rowOff>
    </xdr:from>
    <xdr:ext cx="599010" cy="259045"/>
    <xdr:sp macro="" textlink="">
      <xdr:nvSpPr>
        <xdr:cNvPr id="131" name="テキスト ボックス 130"/>
        <xdr:cNvSpPr txBox="1"/>
      </xdr:nvSpPr>
      <xdr:spPr>
        <a:xfrm>
          <a:off x="1719795" y="9498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160289</xdr:rowOff>
    </xdr:from>
    <xdr:to>
      <xdr:col>6</xdr:col>
      <xdr:colOff>38100</xdr:colOff>
      <xdr:row>55</xdr:row>
      <xdr:rowOff>90439</xdr:rowOff>
    </xdr:to>
    <xdr:sp macro="" textlink="">
      <xdr:nvSpPr>
        <xdr:cNvPr id="132" name="フローチャート: 判断 131"/>
        <xdr:cNvSpPr/>
      </xdr:nvSpPr>
      <xdr:spPr>
        <a:xfrm>
          <a:off x="1079500" y="94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106966</xdr:rowOff>
    </xdr:from>
    <xdr:ext cx="599010" cy="259045"/>
    <xdr:sp macro="" textlink="">
      <xdr:nvSpPr>
        <xdr:cNvPr id="133" name="テキスト ボックス 132"/>
        <xdr:cNvSpPr txBox="1"/>
      </xdr:nvSpPr>
      <xdr:spPr>
        <a:xfrm>
          <a:off x="830795" y="9193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71559</xdr:rowOff>
    </xdr:from>
    <xdr:to>
      <xdr:col>24</xdr:col>
      <xdr:colOff>114300</xdr:colOff>
      <xdr:row>58</xdr:row>
      <xdr:rowOff>1709</xdr:rowOff>
    </xdr:to>
    <xdr:sp macro="" textlink="">
      <xdr:nvSpPr>
        <xdr:cNvPr id="139" name="楕円 138"/>
        <xdr:cNvSpPr/>
      </xdr:nvSpPr>
      <xdr:spPr>
        <a:xfrm>
          <a:off x="4584700" y="9844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157936</xdr:rowOff>
    </xdr:from>
    <xdr:ext cx="534377" cy="259045"/>
    <xdr:sp macro="" textlink="">
      <xdr:nvSpPr>
        <xdr:cNvPr id="140" name="総務費該当値テキスト"/>
        <xdr:cNvSpPr txBox="1"/>
      </xdr:nvSpPr>
      <xdr:spPr>
        <a:xfrm>
          <a:off x="4686300" y="9759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69867</xdr:rowOff>
    </xdr:from>
    <xdr:to>
      <xdr:col>20</xdr:col>
      <xdr:colOff>38100</xdr:colOff>
      <xdr:row>58</xdr:row>
      <xdr:rowOff>17</xdr:rowOff>
    </xdr:to>
    <xdr:sp macro="" textlink="">
      <xdr:nvSpPr>
        <xdr:cNvPr id="141" name="楕円 140"/>
        <xdr:cNvSpPr/>
      </xdr:nvSpPr>
      <xdr:spPr>
        <a:xfrm>
          <a:off x="3746500" y="9842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162594</xdr:rowOff>
    </xdr:from>
    <xdr:ext cx="534377" cy="259045"/>
    <xdr:sp macro="" textlink="">
      <xdr:nvSpPr>
        <xdr:cNvPr id="142" name="テキスト ボックス 141"/>
        <xdr:cNvSpPr txBox="1"/>
      </xdr:nvSpPr>
      <xdr:spPr>
        <a:xfrm>
          <a:off x="3530111" y="993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42409</xdr:rowOff>
    </xdr:from>
    <xdr:to>
      <xdr:col>15</xdr:col>
      <xdr:colOff>101600</xdr:colOff>
      <xdr:row>57</xdr:row>
      <xdr:rowOff>144009</xdr:rowOff>
    </xdr:to>
    <xdr:sp macro="" textlink="">
      <xdr:nvSpPr>
        <xdr:cNvPr id="143" name="楕円 142"/>
        <xdr:cNvSpPr/>
      </xdr:nvSpPr>
      <xdr:spPr>
        <a:xfrm>
          <a:off x="2857500" y="981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135136</xdr:rowOff>
    </xdr:from>
    <xdr:ext cx="599010" cy="259045"/>
    <xdr:sp macro="" textlink="">
      <xdr:nvSpPr>
        <xdr:cNvPr id="144" name="テキスト ボックス 143"/>
        <xdr:cNvSpPr txBox="1"/>
      </xdr:nvSpPr>
      <xdr:spPr>
        <a:xfrm>
          <a:off x="2608795" y="9907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122576</xdr:rowOff>
    </xdr:from>
    <xdr:to>
      <xdr:col>10</xdr:col>
      <xdr:colOff>165100</xdr:colOff>
      <xdr:row>58</xdr:row>
      <xdr:rowOff>52726</xdr:rowOff>
    </xdr:to>
    <xdr:sp macro="" textlink="">
      <xdr:nvSpPr>
        <xdr:cNvPr id="145" name="楕円 144"/>
        <xdr:cNvSpPr/>
      </xdr:nvSpPr>
      <xdr:spPr>
        <a:xfrm>
          <a:off x="1968500" y="989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43853</xdr:rowOff>
    </xdr:from>
    <xdr:ext cx="534377" cy="259045"/>
    <xdr:sp macro="" textlink="">
      <xdr:nvSpPr>
        <xdr:cNvPr id="146" name="テキスト ボックス 145"/>
        <xdr:cNvSpPr txBox="1"/>
      </xdr:nvSpPr>
      <xdr:spPr>
        <a:xfrm>
          <a:off x="1752111" y="9987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162346</xdr:rowOff>
    </xdr:from>
    <xdr:to>
      <xdr:col>6</xdr:col>
      <xdr:colOff>38100</xdr:colOff>
      <xdr:row>56</xdr:row>
      <xdr:rowOff>92496</xdr:rowOff>
    </xdr:to>
    <xdr:sp macro="" textlink="">
      <xdr:nvSpPr>
        <xdr:cNvPr id="147" name="楕円 146"/>
        <xdr:cNvSpPr/>
      </xdr:nvSpPr>
      <xdr:spPr>
        <a:xfrm>
          <a:off x="1079500" y="959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83623</xdr:rowOff>
    </xdr:from>
    <xdr:ext cx="599010" cy="259045"/>
    <xdr:sp macro="" textlink="">
      <xdr:nvSpPr>
        <xdr:cNvPr id="148" name="テキスト ボックス 147"/>
        <xdr:cNvSpPr txBox="1"/>
      </xdr:nvSpPr>
      <xdr:spPr>
        <a:xfrm>
          <a:off x="830795" y="968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92997</xdr:rowOff>
    </xdr:from>
    <xdr:to>
      <xdr:col>24</xdr:col>
      <xdr:colOff>62865</xdr:colOff>
      <xdr:row>77</xdr:row>
      <xdr:rowOff>56254</xdr:rowOff>
    </xdr:to>
    <xdr:cxnSp macro="">
      <xdr:nvCxnSpPr>
        <xdr:cNvPr id="173" name="直線コネクタ 172"/>
        <xdr:cNvCxnSpPr/>
      </xdr:nvCxnSpPr>
      <xdr:spPr>
        <a:xfrm flipV="1">
          <a:off x="4633595" y="12094497"/>
          <a:ext cx="1270" cy="1163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60081</xdr:rowOff>
    </xdr:from>
    <xdr:ext cx="599010" cy="259045"/>
    <xdr:sp macro="" textlink="">
      <xdr:nvSpPr>
        <xdr:cNvPr id="174" name="民生費最小値テキスト"/>
        <xdr:cNvSpPr txBox="1"/>
      </xdr:nvSpPr>
      <xdr:spPr>
        <a:xfrm>
          <a:off x="4686300" y="13261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56254</xdr:rowOff>
    </xdr:from>
    <xdr:to>
      <xdr:col>24</xdr:col>
      <xdr:colOff>152400</xdr:colOff>
      <xdr:row>77</xdr:row>
      <xdr:rowOff>56254</xdr:rowOff>
    </xdr:to>
    <xdr:cxnSp macro="">
      <xdr:nvCxnSpPr>
        <xdr:cNvPr id="175" name="直線コネクタ 174"/>
        <xdr:cNvCxnSpPr/>
      </xdr:nvCxnSpPr>
      <xdr:spPr>
        <a:xfrm>
          <a:off x="4546600" y="1325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39674</xdr:rowOff>
    </xdr:from>
    <xdr:ext cx="599010" cy="259045"/>
    <xdr:sp macro="" textlink="">
      <xdr:nvSpPr>
        <xdr:cNvPr id="176" name="民生費最大値テキスト"/>
        <xdr:cNvSpPr txBox="1"/>
      </xdr:nvSpPr>
      <xdr:spPr>
        <a:xfrm>
          <a:off x="4686300" y="11869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296,129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92997</xdr:rowOff>
    </xdr:from>
    <xdr:to>
      <xdr:col>24</xdr:col>
      <xdr:colOff>152400</xdr:colOff>
      <xdr:row>70</xdr:row>
      <xdr:rowOff>92997</xdr:rowOff>
    </xdr:to>
    <xdr:cxnSp macro="">
      <xdr:nvCxnSpPr>
        <xdr:cNvPr id="177" name="直線コネクタ 176"/>
        <xdr:cNvCxnSpPr/>
      </xdr:nvCxnSpPr>
      <xdr:spPr>
        <a:xfrm>
          <a:off x="4546600" y="12094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133627</xdr:rowOff>
    </xdr:from>
    <xdr:to>
      <xdr:col>24</xdr:col>
      <xdr:colOff>63500</xdr:colOff>
      <xdr:row>75</xdr:row>
      <xdr:rowOff>77879</xdr:rowOff>
    </xdr:to>
    <xdr:cxnSp macro="">
      <xdr:nvCxnSpPr>
        <xdr:cNvPr id="178" name="直線コネクタ 177"/>
        <xdr:cNvCxnSpPr/>
      </xdr:nvCxnSpPr>
      <xdr:spPr>
        <a:xfrm flipV="1">
          <a:off x="3797300" y="12820927"/>
          <a:ext cx="838200" cy="115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120721</xdr:rowOff>
    </xdr:from>
    <xdr:ext cx="599010" cy="259045"/>
    <xdr:sp macro="" textlink="">
      <xdr:nvSpPr>
        <xdr:cNvPr id="179" name="民生費平均値テキスト"/>
        <xdr:cNvSpPr txBox="1"/>
      </xdr:nvSpPr>
      <xdr:spPr>
        <a:xfrm>
          <a:off x="4686300" y="128080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142294</xdr:rowOff>
    </xdr:from>
    <xdr:to>
      <xdr:col>24</xdr:col>
      <xdr:colOff>114300</xdr:colOff>
      <xdr:row>75</xdr:row>
      <xdr:rowOff>72444</xdr:rowOff>
    </xdr:to>
    <xdr:sp macro="" textlink="">
      <xdr:nvSpPr>
        <xdr:cNvPr id="180" name="フローチャート: 判断 179"/>
        <xdr:cNvSpPr/>
      </xdr:nvSpPr>
      <xdr:spPr>
        <a:xfrm>
          <a:off x="4584700" y="1282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77879</xdr:rowOff>
    </xdr:from>
    <xdr:to>
      <xdr:col>19</xdr:col>
      <xdr:colOff>177800</xdr:colOff>
      <xdr:row>76</xdr:row>
      <xdr:rowOff>140660</xdr:rowOff>
    </xdr:to>
    <xdr:cxnSp macro="">
      <xdr:nvCxnSpPr>
        <xdr:cNvPr id="181" name="直線コネクタ 180"/>
        <xdr:cNvCxnSpPr/>
      </xdr:nvCxnSpPr>
      <xdr:spPr>
        <a:xfrm flipV="1">
          <a:off x="2908300" y="12936629"/>
          <a:ext cx="889000" cy="23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77295</xdr:rowOff>
    </xdr:from>
    <xdr:to>
      <xdr:col>20</xdr:col>
      <xdr:colOff>38100</xdr:colOff>
      <xdr:row>76</xdr:row>
      <xdr:rowOff>7445</xdr:rowOff>
    </xdr:to>
    <xdr:sp macro="" textlink="">
      <xdr:nvSpPr>
        <xdr:cNvPr id="182" name="フローチャート: 判断 181"/>
        <xdr:cNvSpPr/>
      </xdr:nvSpPr>
      <xdr:spPr>
        <a:xfrm>
          <a:off x="3746500" y="1293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170022</xdr:rowOff>
    </xdr:from>
    <xdr:ext cx="599010" cy="259045"/>
    <xdr:sp macro="" textlink="">
      <xdr:nvSpPr>
        <xdr:cNvPr id="183" name="テキスト ボックス 182"/>
        <xdr:cNvSpPr txBox="1"/>
      </xdr:nvSpPr>
      <xdr:spPr>
        <a:xfrm>
          <a:off x="3497795" y="13028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137102</xdr:rowOff>
    </xdr:from>
    <xdr:to>
      <xdr:col>15</xdr:col>
      <xdr:colOff>50800</xdr:colOff>
      <xdr:row>76</xdr:row>
      <xdr:rowOff>140660</xdr:rowOff>
    </xdr:to>
    <xdr:cxnSp macro="">
      <xdr:nvCxnSpPr>
        <xdr:cNvPr id="184" name="直線コネクタ 183"/>
        <xdr:cNvCxnSpPr/>
      </xdr:nvCxnSpPr>
      <xdr:spPr>
        <a:xfrm>
          <a:off x="2019300" y="13167302"/>
          <a:ext cx="889000" cy="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5096</xdr:rowOff>
    </xdr:from>
    <xdr:to>
      <xdr:col>15</xdr:col>
      <xdr:colOff>101600</xdr:colOff>
      <xdr:row>76</xdr:row>
      <xdr:rowOff>106696</xdr:rowOff>
    </xdr:to>
    <xdr:sp macro="" textlink="">
      <xdr:nvSpPr>
        <xdr:cNvPr id="185" name="フローチャート: 判断 184"/>
        <xdr:cNvSpPr/>
      </xdr:nvSpPr>
      <xdr:spPr>
        <a:xfrm>
          <a:off x="2857500" y="13035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123222</xdr:rowOff>
    </xdr:from>
    <xdr:ext cx="599010" cy="259045"/>
    <xdr:sp macro="" textlink="">
      <xdr:nvSpPr>
        <xdr:cNvPr id="186" name="テキスト ボックス 185"/>
        <xdr:cNvSpPr txBox="1"/>
      </xdr:nvSpPr>
      <xdr:spPr>
        <a:xfrm>
          <a:off x="2608795" y="12810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137102</xdr:rowOff>
    </xdr:from>
    <xdr:to>
      <xdr:col>10</xdr:col>
      <xdr:colOff>114300</xdr:colOff>
      <xdr:row>77</xdr:row>
      <xdr:rowOff>129474</xdr:rowOff>
    </xdr:to>
    <xdr:cxnSp macro="">
      <xdr:nvCxnSpPr>
        <xdr:cNvPr id="187" name="直線コネクタ 186"/>
        <xdr:cNvCxnSpPr/>
      </xdr:nvCxnSpPr>
      <xdr:spPr>
        <a:xfrm flipV="1">
          <a:off x="1130300" y="13167302"/>
          <a:ext cx="889000" cy="16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90043</xdr:rowOff>
    </xdr:from>
    <xdr:to>
      <xdr:col>10</xdr:col>
      <xdr:colOff>165100</xdr:colOff>
      <xdr:row>76</xdr:row>
      <xdr:rowOff>20194</xdr:rowOff>
    </xdr:to>
    <xdr:sp macro="" textlink="">
      <xdr:nvSpPr>
        <xdr:cNvPr id="188" name="フローチャート: 判断 187"/>
        <xdr:cNvSpPr/>
      </xdr:nvSpPr>
      <xdr:spPr>
        <a:xfrm>
          <a:off x="1968500" y="129487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36720</xdr:rowOff>
    </xdr:from>
    <xdr:ext cx="599010" cy="259045"/>
    <xdr:sp macro="" textlink="">
      <xdr:nvSpPr>
        <xdr:cNvPr id="189" name="テキスト ボックス 188"/>
        <xdr:cNvSpPr txBox="1"/>
      </xdr:nvSpPr>
      <xdr:spPr>
        <a:xfrm>
          <a:off x="1719795" y="1272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113688</xdr:rowOff>
    </xdr:from>
    <xdr:to>
      <xdr:col>6</xdr:col>
      <xdr:colOff>38100</xdr:colOff>
      <xdr:row>77</xdr:row>
      <xdr:rowOff>43838</xdr:rowOff>
    </xdr:to>
    <xdr:sp macro="" textlink="">
      <xdr:nvSpPr>
        <xdr:cNvPr id="190" name="フローチャート: 判断 189"/>
        <xdr:cNvSpPr/>
      </xdr:nvSpPr>
      <xdr:spPr>
        <a:xfrm>
          <a:off x="1079500" y="1314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60365</xdr:rowOff>
    </xdr:from>
    <xdr:ext cx="599010" cy="259045"/>
    <xdr:sp macro="" textlink="">
      <xdr:nvSpPr>
        <xdr:cNvPr id="191" name="テキスト ボックス 190"/>
        <xdr:cNvSpPr txBox="1"/>
      </xdr:nvSpPr>
      <xdr:spPr>
        <a:xfrm>
          <a:off x="830795" y="12919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82827</xdr:rowOff>
    </xdr:from>
    <xdr:to>
      <xdr:col>24</xdr:col>
      <xdr:colOff>114300</xdr:colOff>
      <xdr:row>75</xdr:row>
      <xdr:rowOff>12977</xdr:rowOff>
    </xdr:to>
    <xdr:sp macro="" textlink="">
      <xdr:nvSpPr>
        <xdr:cNvPr id="197" name="楕円 196"/>
        <xdr:cNvSpPr/>
      </xdr:nvSpPr>
      <xdr:spPr>
        <a:xfrm>
          <a:off x="4584700" y="1277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105704</xdr:rowOff>
    </xdr:from>
    <xdr:ext cx="599010" cy="259045"/>
    <xdr:sp macro="" textlink="">
      <xdr:nvSpPr>
        <xdr:cNvPr id="198" name="民生費該当値テキスト"/>
        <xdr:cNvSpPr txBox="1"/>
      </xdr:nvSpPr>
      <xdr:spPr>
        <a:xfrm>
          <a:off x="4686300" y="12621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27079</xdr:rowOff>
    </xdr:from>
    <xdr:to>
      <xdr:col>20</xdr:col>
      <xdr:colOff>38100</xdr:colOff>
      <xdr:row>75</xdr:row>
      <xdr:rowOff>128679</xdr:rowOff>
    </xdr:to>
    <xdr:sp macro="" textlink="">
      <xdr:nvSpPr>
        <xdr:cNvPr id="199" name="楕円 198"/>
        <xdr:cNvSpPr/>
      </xdr:nvSpPr>
      <xdr:spPr>
        <a:xfrm>
          <a:off x="3746500" y="1288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145206</xdr:rowOff>
    </xdr:from>
    <xdr:ext cx="599010" cy="259045"/>
    <xdr:sp macro="" textlink="">
      <xdr:nvSpPr>
        <xdr:cNvPr id="200" name="テキスト ボックス 199"/>
        <xdr:cNvSpPr txBox="1"/>
      </xdr:nvSpPr>
      <xdr:spPr>
        <a:xfrm>
          <a:off x="3497795" y="12661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89860</xdr:rowOff>
    </xdr:from>
    <xdr:to>
      <xdr:col>15</xdr:col>
      <xdr:colOff>101600</xdr:colOff>
      <xdr:row>77</xdr:row>
      <xdr:rowOff>20010</xdr:rowOff>
    </xdr:to>
    <xdr:sp macro="" textlink="">
      <xdr:nvSpPr>
        <xdr:cNvPr id="201" name="楕円 200"/>
        <xdr:cNvSpPr/>
      </xdr:nvSpPr>
      <xdr:spPr>
        <a:xfrm>
          <a:off x="2857500" y="1312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11137</xdr:rowOff>
    </xdr:from>
    <xdr:ext cx="599010" cy="259045"/>
    <xdr:sp macro="" textlink="">
      <xdr:nvSpPr>
        <xdr:cNvPr id="202" name="テキスト ボックス 201"/>
        <xdr:cNvSpPr txBox="1"/>
      </xdr:nvSpPr>
      <xdr:spPr>
        <a:xfrm>
          <a:off x="2608795" y="13212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86302</xdr:rowOff>
    </xdr:from>
    <xdr:to>
      <xdr:col>10</xdr:col>
      <xdr:colOff>165100</xdr:colOff>
      <xdr:row>77</xdr:row>
      <xdr:rowOff>16452</xdr:rowOff>
    </xdr:to>
    <xdr:sp macro="" textlink="">
      <xdr:nvSpPr>
        <xdr:cNvPr id="203" name="楕円 202"/>
        <xdr:cNvSpPr/>
      </xdr:nvSpPr>
      <xdr:spPr>
        <a:xfrm>
          <a:off x="1968500" y="1311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7579</xdr:rowOff>
    </xdr:from>
    <xdr:ext cx="599010" cy="259045"/>
    <xdr:sp macro="" textlink="">
      <xdr:nvSpPr>
        <xdr:cNvPr id="204" name="テキスト ボックス 203"/>
        <xdr:cNvSpPr txBox="1"/>
      </xdr:nvSpPr>
      <xdr:spPr>
        <a:xfrm>
          <a:off x="1719795" y="13209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78674</xdr:rowOff>
    </xdr:from>
    <xdr:to>
      <xdr:col>6</xdr:col>
      <xdr:colOff>38100</xdr:colOff>
      <xdr:row>78</xdr:row>
      <xdr:rowOff>8824</xdr:rowOff>
    </xdr:to>
    <xdr:sp macro="" textlink="">
      <xdr:nvSpPr>
        <xdr:cNvPr id="205" name="楕円 204"/>
        <xdr:cNvSpPr/>
      </xdr:nvSpPr>
      <xdr:spPr>
        <a:xfrm>
          <a:off x="1079500" y="1328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171401</xdr:rowOff>
    </xdr:from>
    <xdr:ext cx="599010" cy="259045"/>
    <xdr:sp macro="" textlink="">
      <xdr:nvSpPr>
        <xdr:cNvPr id="206" name="テキスト ボックス 205"/>
        <xdr:cNvSpPr txBox="1"/>
      </xdr:nvSpPr>
      <xdr:spPr>
        <a:xfrm>
          <a:off x="830795" y="13373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56338</xdr:rowOff>
    </xdr:from>
    <xdr:to>
      <xdr:col>24</xdr:col>
      <xdr:colOff>62865</xdr:colOff>
      <xdr:row>99</xdr:row>
      <xdr:rowOff>133429</xdr:rowOff>
    </xdr:to>
    <xdr:cxnSp macro="">
      <xdr:nvCxnSpPr>
        <xdr:cNvPr id="233" name="直線コネクタ 232"/>
        <xdr:cNvCxnSpPr/>
      </xdr:nvCxnSpPr>
      <xdr:spPr>
        <a:xfrm flipV="1">
          <a:off x="4633595" y="15658288"/>
          <a:ext cx="1270" cy="1448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137256</xdr:rowOff>
    </xdr:from>
    <xdr:ext cx="534377" cy="259045"/>
    <xdr:sp macro="" textlink="">
      <xdr:nvSpPr>
        <xdr:cNvPr id="234" name="衛生費最小値テキスト"/>
        <xdr:cNvSpPr txBox="1"/>
      </xdr:nvSpPr>
      <xdr:spPr>
        <a:xfrm>
          <a:off x="4686300" y="1711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133429</xdr:rowOff>
    </xdr:from>
    <xdr:to>
      <xdr:col>24</xdr:col>
      <xdr:colOff>152400</xdr:colOff>
      <xdr:row>99</xdr:row>
      <xdr:rowOff>133429</xdr:rowOff>
    </xdr:to>
    <xdr:cxnSp macro="">
      <xdr:nvCxnSpPr>
        <xdr:cNvPr id="235" name="直線コネクタ 234"/>
        <xdr:cNvCxnSpPr/>
      </xdr:nvCxnSpPr>
      <xdr:spPr>
        <a:xfrm>
          <a:off x="4546600" y="1710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3015</xdr:rowOff>
    </xdr:from>
    <xdr:ext cx="599010" cy="259045"/>
    <xdr:sp macro="" textlink="">
      <xdr:nvSpPr>
        <xdr:cNvPr id="236" name="衛生費最大値テキスト"/>
        <xdr:cNvSpPr txBox="1"/>
      </xdr:nvSpPr>
      <xdr:spPr>
        <a:xfrm>
          <a:off x="4686300" y="1543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56338</xdr:rowOff>
    </xdr:from>
    <xdr:to>
      <xdr:col>24</xdr:col>
      <xdr:colOff>152400</xdr:colOff>
      <xdr:row>91</xdr:row>
      <xdr:rowOff>56338</xdr:rowOff>
    </xdr:to>
    <xdr:cxnSp macro="">
      <xdr:nvCxnSpPr>
        <xdr:cNvPr id="237" name="直線コネクタ 236"/>
        <xdr:cNvCxnSpPr/>
      </xdr:nvCxnSpPr>
      <xdr:spPr>
        <a:xfrm>
          <a:off x="4546600" y="1565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114435</xdr:rowOff>
    </xdr:from>
    <xdr:to>
      <xdr:col>24</xdr:col>
      <xdr:colOff>63500</xdr:colOff>
      <xdr:row>97</xdr:row>
      <xdr:rowOff>153383</xdr:rowOff>
    </xdr:to>
    <xdr:cxnSp macro="">
      <xdr:nvCxnSpPr>
        <xdr:cNvPr id="238" name="直線コネクタ 237"/>
        <xdr:cNvCxnSpPr/>
      </xdr:nvCxnSpPr>
      <xdr:spPr>
        <a:xfrm>
          <a:off x="3797300" y="16745085"/>
          <a:ext cx="838200" cy="38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12205</xdr:rowOff>
    </xdr:from>
    <xdr:ext cx="534377" cy="259045"/>
    <xdr:sp macro="" textlink="">
      <xdr:nvSpPr>
        <xdr:cNvPr id="239" name="衛生費平均値テキスト"/>
        <xdr:cNvSpPr txBox="1"/>
      </xdr:nvSpPr>
      <xdr:spPr>
        <a:xfrm>
          <a:off x="4686300" y="16471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160778</xdr:rowOff>
    </xdr:from>
    <xdr:to>
      <xdr:col>24</xdr:col>
      <xdr:colOff>114300</xdr:colOff>
      <xdr:row>97</xdr:row>
      <xdr:rowOff>90928</xdr:rowOff>
    </xdr:to>
    <xdr:sp macro="" textlink="">
      <xdr:nvSpPr>
        <xdr:cNvPr id="240" name="フローチャート: 判断 239"/>
        <xdr:cNvSpPr/>
      </xdr:nvSpPr>
      <xdr:spPr>
        <a:xfrm>
          <a:off x="4584700" y="1661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114435</xdr:rowOff>
    </xdr:from>
    <xdr:to>
      <xdr:col>19</xdr:col>
      <xdr:colOff>177800</xdr:colOff>
      <xdr:row>97</xdr:row>
      <xdr:rowOff>137903</xdr:rowOff>
    </xdr:to>
    <xdr:cxnSp macro="">
      <xdr:nvCxnSpPr>
        <xdr:cNvPr id="241" name="直線コネクタ 240"/>
        <xdr:cNvCxnSpPr/>
      </xdr:nvCxnSpPr>
      <xdr:spPr>
        <a:xfrm flipV="1">
          <a:off x="2908300" y="16745085"/>
          <a:ext cx="889000" cy="23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31587</xdr:rowOff>
    </xdr:from>
    <xdr:to>
      <xdr:col>20</xdr:col>
      <xdr:colOff>38100</xdr:colOff>
      <xdr:row>97</xdr:row>
      <xdr:rowOff>133187</xdr:rowOff>
    </xdr:to>
    <xdr:sp macro="" textlink="">
      <xdr:nvSpPr>
        <xdr:cNvPr id="242" name="フローチャート: 判断 241"/>
        <xdr:cNvSpPr/>
      </xdr:nvSpPr>
      <xdr:spPr>
        <a:xfrm>
          <a:off x="3746500" y="1666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149714</xdr:rowOff>
    </xdr:from>
    <xdr:ext cx="534377" cy="259045"/>
    <xdr:sp macro="" textlink="">
      <xdr:nvSpPr>
        <xdr:cNvPr id="243" name="テキスト ボックス 242"/>
        <xdr:cNvSpPr txBox="1"/>
      </xdr:nvSpPr>
      <xdr:spPr>
        <a:xfrm>
          <a:off x="3530111" y="1643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137903</xdr:rowOff>
    </xdr:from>
    <xdr:to>
      <xdr:col>15</xdr:col>
      <xdr:colOff>50800</xdr:colOff>
      <xdr:row>97</xdr:row>
      <xdr:rowOff>165934</xdr:rowOff>
    </xdr:to>
    <xdr:cxnSp macro="">
      <xdr:nvCxnSpPr>
        <xdr:cNvPr id="244" name="直線コネクタ 243"/>
        <xdr:cNvCxnSpPr/>
      </xdr:nvCxnSpPr>
      <xdr:spPr>
        <a:xfrm flipV="1">
          <a:off x="2019300" y="16768553"/>
          <a:ext cx="889000" cy="28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54611</xdr:rowOff>
    </xdr:from>
    <xdr:to>
      <xdr:col>15</xdr:col>
      <xdr:colOff>101600</xdr:colOff>
      <xdr:row>97</xdr:row>
      <xdr:rowOff>156211</xdr:rowOff>
    </xdr:to>
    <xdr:sp macro="" textlink="">
      <xdr:nvSpPr>
        <xdr:cNvPr id="245" name="フローチャート: 判断 244"/>
        <xdr:cNvSpPr/>
      </xdr:nvSpPr>
      <xdr:spPr>
        <a:xfrm>
          <a:off x="2857500" y="166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1288</xdr:rowOff>
    </xdr:from>
    <xdr:ext cx="534377" cy="259045"/>
    <xdr:sp macro="" textlink="">
      <xdr:nvSpPr>
        <xdr:cNvPr id="246" name="テキスト ボックス 245"/>
        <xdr:cNvSpPr txBox="1"/>
      </xdr:nvSpPr>
      <xdr:spPr>
        <a:xfrm>
          <a:off x="2641111" y="1646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115185</xdr:rowOff>
    </xdr:from>
    <xdr:to>
      <xdr:col>10</xdr:col>
      <xdr:colOff>114300</xdr:colOff>
      <xdr:row>97</xdr:row>
      <xdr:rowOff>165934</xdr:rowOff>
    </xdr:to>
    <xdr:cxnSp macro="">
      <xdr:nvCxnSpPr>
        <xdr:cNvPr id="247" name="直線コネクタ 246"/>
        <xdr:cNvCxnSpPr/>
      </xdr:nvCxnSpPr>
      <xdr:spPr>
        <a:xfrm>
          <a:off x="1130300" y="16402935"/>
          <a:ext cx="889000" cy="393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66399</xdr:rowOff>
    </xdr:from>
    <xdr:to>
      <xdr:col>10</xdr:col>
      <xdr:colOff>165100</xdr:colOff>
      <xdr:row>97</xdr:row>
      <xdr:rowOff>167999</xdr:rowOff>
    </xdr:to>
    <xdr:sp macro="" textlink="">
      <xdr:nvSpPr>
        <xdr:cNvPr id="248" name="フローチャート: 判断 247"/>
        <xdr:cNvSpPr/>
      </xdr:nvSpPr>
      <xdr:spPr>
        <a:xfrm>
          <a:off x="1968500" y="166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13076</xdr:rowOff>
    </xdr:from>
    <xdr:ext cx="534377" cy="259045"/>
    <xdr:sp macro="" textlink="">
      <xdr:nvSpPr>
        <xdr:cNvPr id="249" name="テキスト ボックス 248"/>
        <xdr:cNvSpPr txBox="1"/>
      </xdr:nvSpPr>
      <xdr:spPr>
        <a:xfrm>
          <a:off x="1752111" y="1647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156815</xdr:rowOff>
    </xdr:from>
    <xdr:to>
      <xdr:col>6</xdr:col>
      <xdr:colOff>38100</xdr:colOff>
      <xdr:row>98</xdr:row>
      <xdr:rowOff>86965</xdr:rowOff>
    </xdr:to>
    <xdr:sp macro="" textlink="">
      <xdr:nvSpPr>
        <xdr:cNvPr id="250" name="フローチャート: 判断 249"/>
        <xdr:cNvSpPr/>
      </xdr:nvSpPr>
      <xdr:spPr>
        <a:xfrm>
          <a:off x="1079500" y="167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78092</xdr:rowOff>
    </xdr:from>
    <xdr:ext cx="534377" cy="259045"/>
    <xdr:sp macro="" textlink="">
      <xdr:nvSpPr>
        <xdr:cNvPr id="251" name="テキスト ボックス 250"/>
        <xdr:cNvSpPr txBox="1"/>
      </xdr:nvSpPr>
      <xdr:spPr>
        <a:xfrm>
          <a:off x="863111" y="1688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102583</xdr:rowOff>
    </xdr:from>
    <xdr:to>
      <xdr:col>24</xdr:col>
      <xdr:colOff>114300</xdr:colOff>
      <xdr:row>98</xdr:row>
      <xdr:rowOff>32733</xdr:rowOff>
    </xdr:to>
    <xdr:sp macro="" textlink="">
      <xdr:nvSpPr>
        <xdr:cNvPr id="257" name="楕円 256"/>
        <xdr:cNvSpPr/>
      </xdr:nvSpPr>
      <xdr:spPr>
        <a:xfrm>
          <a:off x="4584700" y="1673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81010</xdr:rowOff>
    </xdr:from>
    <xdr:ext cx="534377" cy="259045"/>
    <xdr:sp macro="" textlink="">
      <xdr:nvSpPr>
        <xdr:cNvPr id="258" name="衛生費該当値テキスト"/>
        <xdr:cNvSpPr txBox="1"/>
      </xdr:nvSpPr>
      <xdr:spPr>
        <a:xfrm>
          <a:off x="4686300" y="16711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63635</xdr:rowOff>
    </xdr:from>
    <xdr:to>
      <xdr:col>20</xdr:col>
      <xdr:colOff>38100</xdr:colOff>
      <xdr:row>97</xdr:row>
      <xdr:rowOff>165235</xdr:rowOff>
    </xdr:to>
    <xdr:sp macro="" textlink="">
      <xdr:nvSpPr>
        <xdr:cNvPr id="259" name="楕円 258"/>
        <xdr:cNvSpPr/>
      </xdr:nvSpPr>
      <xdr:spPr>
        <a:xfrm>
          <a:off x="3746500" y="1669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156362</xdr:rowOff>
    </xdr:from>
    <xdr:ext cx="534377" cy="259045"/>
    <xdr:sp macro="" textlink="">
      <xdr:nvSpPr>
        <xdr:cNvPr id="260" name="テキスト ボックス 259"/>
        <xdr:cNvSpPr txBox="1"/>
      </xdr:nvSpPr>
      <xdr:spPr>
        <a:xfrm>
          <a:off x="3530111" y="1678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87103</xdr:rowOff>
    </xdr:from>
    <xdr:to>
      <xdr:col>15</xdr:col>
      <xdr:colOff>101600</xdr:colOff>
      <xdr:row>98</xdr:row>
      <xdr:rowOff>17253</xdr:rowOff>
    </xdr:to>
    <xdr:sp macro="" textlink="">
      <xdr:nvSpPr>
        <xdr:cNvPr id="261" name="楕円 260"/>
        <xdr:cNvSpPr/>
      </xdr:nvSpPr>
      <xdr:spPr>
        <a:xfrm>
          <a:off x="2857500" y="1671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8380</xdr:rowOff>
    </xdr:from>
    <xdr:ext cx="534377" cy="259045"/>
    <xdr:sp macro="" textlink="">
      <xdr:nvSpPr>
        <xdr:cNvPr id="262" name="テキスト ボックス 261"/>
        <xdr:cNvSpPr txBox="1"/>
      </xdr:nvSpPr>
      <xdr:spPr>
        <a:xfrm>
          <a:off x="2641111" y="1681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115134</xdr:rowOff>
    </xdr:from>
    <xdr:to>
      <xdr:col>10</xdr:col>
      <xdr:colOff>165100</xdr:colOff>
      <xdr:row>98</xdr:row>
      <xdr:rowOff>45284</xdr:rowOff>
    </xdr:to>
    <xdr:sp macro="" textlink="">
      <xdr:nvSpPr>
        <xdr:cNvPr id="263" name="楕円 262"/>
        <xdr:cNvSpPr/>
      </xdr:nvSpPr>
      <xdr:spPr>
        <a:xfrm>
          <a:off x="1968500" y="1674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36411</xdr:rowOff>
    </xdr:from>
    <xdr:ext cx="534377" cy="259045"/>
    <xdr:sp macro="" textlink="">
      <xdr:nvSpPr>
        <xdr:cNvPr id="264" name="テキスト ボックス 263"/>
        <xdr:cNvSpPr txBox="1"/>
      </xdr:nvSpPr>
      <xdr:spPr>
        <a:xfrm>
          <a:off x="1752111" y="16838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64385</xdr:rowOff>
    </xdr:from>
    <xdr:to>
      <xdr:col>6</xdr:col>
      <xdr:colOff>38100</xdr:colOff>
      <xdr:row>95</xdr:row>
      <xdr:rowOff>165985</xdr:rowOff>
    </xdr:to>
    <xdr:sp macro="" textlink="">
      <xdr:nvSpPr>
        <xdr:cNvPr id="265" name="楕円 264"/>
        <xdr:cNvSpPr/>
      </xdr:nvSpPr>
      <xdr:spPr>
        <a:xfrm>
          <a:off x="1079500" y="1635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11062</xdr:rowOff>
    </xdr:from>
    <xdr:ext cx="534377" cy="259045"/>
    <xdr:sp macro="" textlink="">
      <xdr:nvSpPr>
        <xdr:cNvPr id="266" name="テキスト ボックス 265"/>
        <xdr:cNvSpPr txBox="1"/>
      </xdr:nvSpPr>
      <xdr:spPr>
        <a:xfrm>
          <a:off x="863111" y="16127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140462</xdr:rowOff>
    </xdr:from>
    <xdr:to>
      <xdr:col>54</xdr:col>
      <xdr:colOff>189865</xdr:colOff>
      <xdr:row>39</xdr:row>
      <xdr:rowOff>44450</xdr:rowOff>
    </xdr:to>
    <xdr:cxnSp macro="">
      <xdr:nvCxnSpPr>
        <xdr:cNvPr id="290" name="直線コネクタ 289"/>
        <xdr:cNvCxnSpPr/>
      </xdr:nvCxnSpPr>
      <xdr:spPr>
        <a:xfrm flipV="1">
          <a:off x="10475595" y="5455412"/>
          <a:ext cx="127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87139</xdr:rowOff>
    </xdr:from>
    <xdr:ext cx="469744" cy="259045"/>
    <xdr:sp macro="" textlink="">
      <xdr:nvSpPr>
        <xdr:cNvPr id="293" name="労働費最大値テキスト"/>
        <xdr:cNvSpPr txBox="1"/>
      </xdr:nvSpPr>
      <xdr:spPr>
        <a:xfrm>
          <a:off x="10528300" y="523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140462</xdr:rowOff>
    </xdr:from>
    <xdr:to>
      <xdr:col>55</xdr:col>
      <xdr:colOff>88900</xdr:colOff>
      <xdr:row>31</xdr:row>
      <xdr:rowOff>140462</xdr:rowOff>
    </xdr:to>
    <xdr:cxnSp macro="">
      <xdr:nvCxnSpPr>
        <xdr:cNvPr id="294" name="直線コネクタ 293"/>
        <xdr:cNvCxnSpPr/>
      </xdr:nvCxnSpPr>
      <xdr:spPr>
        <a:xfrm>
          <a:off x="10388600" y="5455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147320</xdr:rowOff>
    </xdr:from>
    <xdr:to>
      <xdr:col>55</xdr:col>
      <xdr:colOff>0</xdr:colOff>
      <xdr:row>38</xdr:row>
      <xdr:rowOff>148463</xdr:rowOff>
    </xdr:to>
    <xdr:cxnSp macro="">
      <xdr:nvCxnSpPr>
        <xdr:cNvPr id="295" name="直線コネクタ 294"/>
        <xdr:cNvCxnSpPr/>
      </xdr:nvCxnSpPr>
      <xdr:spPr>
        <a:xfrm>
          <a:off x="9639300" y="6662420"/>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6240</xdr:rowOff>
    </xdr:from>
    <xdr:ext cx="378565" cy="259045"/>
    <xdr:sp macro="" textlink="">
      <xdr:nvSpPr>
        <xdr:cNvPr id="296" name="労働費平均値テキスト"/>
        <xdr:cNvSpPr txBox="1"/>
      </xdr:nvSpPr>
      <xdr:spPr>
        <a:xfrm>
          <a:off x="10528300" y="63498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154813</xdr:rowOff>
    </xdr:from>
    <xdr:to>
      <xdr:col>55</xdr:col>
      <xdr:colOff>50800</xdr:colOff>
      <xdr:row>38</xdr:row>
      <xdr:rowOff>84963</xdr:rowOff>
    </xdr:to>
    <xdr:sp macro="" textlink="">
      <xdr:nvSpPr>
        <xdr:cNvPr id="297" name="フローチャート: 判断 296"/>
        <xdr:cNvSpPr/>
      </xdr:nvSpPr>
      <xdr:spPr>
        <a:xfrm>
          <a:off x="10426700" y="649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147320</xdr:rowOff>
    </xdr:from>
    <xdr:to>
      <xdr:col>50</xdr:col>
      <xdr:colOff>114300</xdr:colOff>
      <xdr:row>39</xdr:row>
      <xdr:rowOff>7112</xdr:rowOff>
    </xdr:to>
    <xdr:cxnSp macro="">
      <xdr:nvCxnSpPr>
        <xdr:cNvPr id="298" name="直線コネクタ 297"/>
        <xdr:cNvCxnSpPr/>
      </xdr:nvCxnSpPr>
      <xdr:spPr>
        <a:xfrm flipV="1">
          <a:off x="8750300" y="6662420"/>
          <a:ext cx="8890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139954</xdr:rowOff>
    </xdr:from>
    <xdr:to>
      <xdr:col>50</xdr:col>
      <xdr:colOff>165100</xdr:colOff>
      <xdr:row>38</xdr:row>
      <xdr:rowOff>70104</xdr:rowOff>
    </xdr:to>
    <xdr:sp macro="" textlink="">
      <xdr:nvSpPr>
        <xdr:cNvPr id="299" name="フローチャート: 判断 298"/>
        <xdr:cNvSpPr/>
      </xdr:nvSpPr>
      <xdr:spPr>
        <a:xfrm>
          <a:off x="9588500" y="648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86631</xdr:rowOff>
    </xdr:from>
    <xdr:ext cx="378565" cy="259045"/>
    <xdr:sp macro="" textlink="">
      <xdr:nvSpPr>
        <xdr:cNvPr id="300" name="テキスト ボックス 299"/>
        <xdr:cNvSpPr txBox="1"/>
      </xdr:nvSpPr>
      <xdr:spPr>
        <a:xfrm>
          <a:off x="9450017" y="6258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155702</xdr:rowOff>
    </xdr:from>
    <xdr:to>
      <xdr:col>45</xdr:col>
      <xdr:colOff>177800</xdr:colOff>
      <xdr:row>39</xdr:row>
      <xdr:rowOff>7112</xdr:rowOff>
    </xdr:to>
    <xdr:cxnSp macro="">
      <xdr:nvCxnSpPr>
        <xdr:cNvPr id="301" name="直線コネクタ 300"/>
        <xdr:cNvCxnSpPr/>
      </xdr:nvCxnSpPr>
      <xdr:spPr>
        <a:xfrm>
          <a:off x="7861300" y="667080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158242</xdr:rowOff>
    </xdr:from>
    <xdr:to>
      <xdr:col>46</xdr:col>
      <xdr:colOff>38100</xdr:colOff>
      <xdr:row>38</xdr:row>
      <xdr:rowOff>88392</xdr:rowOff>
    </xdr:to>
    <xdr:sp macro="" textlink="">
      <xdr:nvSpPr>
        <xdr:cNvPr id="302" name="フローチャート: 判断 301"/>
        <xdr:cNvSpPr/>
      </xdr:nvSpPr>
      <xdr:spPr>
        <a:xfrm>
          <a:off x="8699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104919</xdr:rowOff>
    </xdr:from>
    <xdr:ext cx="378565" cy="259045"/>
    <xdr:sp macro="" textlink="">
      <xdr:nvSpPr>
        <xdr:cNvPr id="303" name="テキスト ボックス 302"/>
        <xdr:cNvSpPr txBox="1"/>
      </xdr:nvSpPr>
      <xdr:spPr>
        <a:xfrm>
          <a:off x="8561017" y="6277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101981</xdr:rowOff>
    </xdr:from>
    <xdr:to>
      <xdr:col>41</xdr:col>
      <xdr:colOff>50800</xdr:colOff>
      <xdr:row>38</xdr:row>
      <xdr:rowOff>155702</xdr:rowOff>
    </xdr:to>
    <xdr:cxnSp macro="">
      <xdr:nvCxnSpPr>
        <xdr:cNvPr id="304" name="直線コネクタ 303"/>
        <xdr:cNvCxnSpPr/>
      </xdr:nvCxnSpPr>
      <xdr:spPr>
        <a:xfrm>
          <a:off x="6972300" y="6617081"/>
          <a:ext cx="889000" cy="5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6604</xdr:rowOff>
    </xdr:from>
    <xdr:to>
      <xdr:col>41</xdr:col>
      <xdr:colOff>101600</xdr:colOff>
      <xdr:row>38</xdr:row>
      <xdr:rowOff>108204</xdr:rowOff>
    </xdr:to>
    <xdr:sp macro="" textlink="">
      <xdr:nvSpPr>
        <xdr:cNvPr id="305" name="フローチャート: 判断 304"/>
        <xdr:cNvSpPr/>
      </xdr:nvSpPr>
      <xdr:spPr>
        <a:xfrm>
          <a:off x="7810500" y="6521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124731</xdr:rowOff>
    </xdr:from>
    <xdr:ext cx="378565" cy="259045"/>
    <xdr:sp macro="" textlink="">
      <xdr:nvSpPr>
        <xdr:cNvPr id="306" name="テキスト ボックス 305"/>
        <xdr:cNvSpPr txBox="1"/>
      </xdr:nvSpPr>
      <xdr:spPr>
        <a:xfrm>
          <a:off x="7672017" y="62969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69469</xdr:rowOff>
    </xdr:from>
    <xdr:to>
      <xdr:col>36</xdr:col>
      <xdr:colOff>165100</xdr:colOff>
      <xdr:row>37</xdr:row>
      <xdr:rowOff>171069</xdr:rowOff>
    </xdr:to>
    <xdr:sp macro="" textlink="">
      <xdr:nvSpPr>
        <xdr:cNvPr id="307" name="フローチャート: 判断 306"/>
        <xdr:cNvSpPr/>
      </xdr:nvSpPr>
      <xdr:spPr>
        <a:xfrm>
          <a:off x="692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16146</xdr:rowOff>
    </xdr:from>
    <xdr:ext cx="378565" cy="259045"/>
    <xdr:sp macro="" textlink="">
      <xdr:nvSpPr>
        <xdr:cNvPr id="308" name="テキスト ボックス 307"/>
        <xdr:cNvSpPr txBox="1"/>
      </xdr:nvSpPr>
      <xdr:spPr>
        <a:xfrm>
          <a:off x="6783017" y="6188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97663</xdr:rowOff>
    </xdr:from>
    <xdr:to>
      <xdr:col>55</xdr:col>
      <xdr:colOff>50800</xdr:colOff>
      <xdr:row>39</xdr:row>
      <xdr:rowOff>27813</xdr:rowOff>
    </xdr:to>
    <xdr:sp macro="" textlink="">
      <xdr:nvSpPr>
        <xdr:cNvPr id="314" name="楕円 313"/>
        <xdr:cNvSpPr/>
      </xdr:nvSpPr>
      <xdr:spPr>
        <a:xfrm>
          <a:off x="10426700" y="661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12590</xdr:rowOff>
    </xdr:from>
    <xdr:ext cx="378565" cy="259045"/>
    <xdr:sp macro="" textlink="">
      <xdr:nvSpPr>
        <xdr:cNvPr id="315" name="労働費該当値テキスト"/>
        <xdr:cNvSpPr txBox="1"/>
      </xdr:nvSpPr>
      <xdr:spPr>
        <a:xfrm>
          <a:off x="10528300" y="6527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96520</xdr:rowOff>
    </xdr:from>
    <xdr:to>
      <xdr:col>50</xdr:col>
      <xdr:colOff>165100</xdr:colOff>
      <xdr:row>39</xdr:row>
      <xdr:rowOff>26670</xdr:rowOff>
    </xdr:to>
    <xdr:sp macro="" textlink="">
      <xdr:nvSpPr>
        <xdr:cNvPr id="316" name="楕円 315"/>
        <xdr:cNvSpPr/>
      </xdr:nvSpPr>
      <xdr:spPr>
        <a:xfrm>
          <a:off x="9588500" y="661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17797</xdr:rowOff>
    </xdr:from>
    <xdr:ext cx="378565" cy="259045"/>
    <xdr:sp macro="" textlink="">
      <xdr:nvSpPr>
        <xdr:cNvPr id="317" name="テキスト ボックス 316"/>
        <xdr:cNvSpPr txBox="1"/>
      </xdr:nvSpPr>
      <xdr:spPr>
        <a:xfrm>
          <a:off x="9450017" y="67043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127762</xdr:rowOff>
    </xdr:from>
    <xdr:to>
      <xdr:col>46</xdr:col>
      <xdr:colOff>38100</xdr:colOff>
      <xdr:row>39</xdr:row>
      <xdr:rowOff>57912</xdr:rowOff>
    </xdr:to>
    <xdr:sp macro="" textlink="">
      <xdr:nvSpPr>
        <xdr:cNvPr id="318" name="楕円 317"/>
        <xdr:cNvSpPr/>
      </xdr:nvSpPr>
      <xdr:spPr>
        <a:xfrm>
          <a:off x="8699500" y="664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49039</xdr:rowOff>
    </xdr:from>
    <xdr:ext cx="313932" cy="259045"/>
    <xdr:sp macro="" textlink="">
      <xdr:nvSpPr>
        <xdr:cNvPr id="319" name="テキスト ボックス 318"/>
        <xdr:cNvSpPr txBox="1"/>
      </xdr:nvSpPr>
      <xdr:spPr>
        <a:xfrm>
          <a:off x="8593333" y="67355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104902</xdr:rowOff>
    </xdr:from>
    <xdr:to>
      <xdr:col>41</xdr:col>
      <xdr:colOff>101600</xdr:colOff>
      <xdr:row>39</xdr:row>
      <xdr:rowOff>35052</xdr:rowOff>
    </xdr:to>
    <xdr:sp macro="" textlink="">
      <xdr:nvSpPr>
        <xdr:cNvPr id="320" name="楕円 319"/>
        <xdr:cNvSpPr/>
      </xdr:nvSpPr>
      <xdr:spPr>
        <a:xfrm>
          <a:off x="7810500" y="662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26179</xdr:rowOff>
    </xdr:from>
    <xdr:ext cx="378565" cy="259045"/>
    <xdr:sp macro="" textlink="">
      <xdr:nvSpPr>
        <xdr:cNvPr id="321" name="テキスト ボックス 320"/>
        <xdr:cNvSpPr txBox="1"/>
      </xdr:nvSpPr>
      <xdr:spPr>
        <a:xfrm>
          <a:off x="7672017" y="67127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51181</xdr:rowOff>
    </xdr:from>
    <xdr:to>
      <xdr:col>36</xdr:col>
      <xdr:colOff>165100</xdr:colOff>
      <xdr:row>38</xdr:row>
      <xdr:rowOff>152781</xdr:rowOff>
    </xdr:to>
    <xdr:sp macro="" textlink="">
      <xdr:nvSpPr>
        <xdr:cNvPr id="322" name="楕円 321"/>
        <xdr:cNvSpPr/>
      </xdr:nvSpPr>
      <xdr:spPr>
        <a:xfrm>
          <a:off x="6921500" y="656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143908</xdr:rowOff>
    </xdr:from>
    <xdr:ext cx="378565" cy="259045"/>
    <xdr:sp macro="" textlink="">
      <xdr:nvSpPr>
        <xdr:cNvPr id="323" name="テキスト ボックス 322"/>
        <xdr:cNvSpPr txBox="1"/>
      </xdr:nvSpPr>
      <xdr:spPr>
        <a:xfrm>
          <a:off x="6783017" y="6659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7" name="テキスト ボックス 336"/>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9" name="テキスト ボックス 338"/>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1" name="テキスト ボックス 340"/>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49476</xdr:rowOff>
    </xdr:from>
    <xdr:to>
      <xdr:col>54</xdr:col>
      <xdr:colOff>189865</xdr:colOff>
      <xdr:row>58</xdr:row>
      <xdr:rowOff>93797</xdr:rowOff>
    </xdr:to>
    <xdr:cxnSp macro="">
      <xdr:nvCxnSpPr>
        <xdr:cNvPr id="345" name="直線コネクタ 344"/>
        <xdr:cNvCxnSpPr/>
      </xdr:nvCxnSpPr>
      <xdr:spPr>
        <a:xfrm flipV="1">
          <a:off x="10475595" y="8793426"/>
          <a:ext cx="1270" cy="124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97624</xdr:rowOff>
    </xdr:from>
    <xdr:ext cx="534377" cy="259045"/>
    <xdr:sp macro="" textlink="">
      <xdr:nvSpPr>
        <xdr:cNvPr id="346" name="農林水産業費最小値テキスト"/>
        <xdr:cNvSpPr txBox="1"/>
      </xdr:nvSpPr>
      <xdr:spPr>
        <a:xfrm>
          <a:off x="10528300" y="1004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93797</xdr:rowOff>
    </xdr:from>
    <xdr:to>
      <xdr:col>55</xdr:col>
      <xdr:colOff>88900</xdr:colOff>
      <xdr:row>58</xdr:row>
      <xdr:rowOff>93797</xdr:rowOff>
    </xdr:to>
    <xdr:cxnSp macro="">
      <xdr:nvCxnSpPr>
        <xdr:cNvPr id="347" name="直線コネクタ 346"/>
        <xdr:cNvCxnSpPr/>
      </xdr:nvCxnSpPr>
      <xdr:spPr>
        <a:xfrm>
          <a:off x="10388600" y="10037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167603</xdr:rowOff>
    </xdr:from>
    <xdr:ext cx="599010" cy="259045"/>
    <xdr:sp macro="" textlink="">
      <xdr:nvSpPr>
        <xdr:cNvPr id="348" name="農林水産業費最大値テキスト"/>
        <xdr:cNvSpPr txBox="1"/>
      </xdr:nvSpPr>
      <xdr:spPr>
        <a:xfrm>
          <a:off x="10528300" y="8568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282,234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49476</xdr:rowOff>
    </xdr:from>
    <xdr:to>
      <xdr:col>55</xdr:col>
      <xdr:colOff>88900</xdr:colOff>
      <xdr:row>51</xdr:row>
      <xdr:rowOff>49476</xdr:rowOff>
    </xdr:to>
    <xdr:cxnSp macro="">
      <xdr:nvCxnSpPr>
        <xdr:cNvPr id="349" name="直線コネクタ 348"/>
        <xdr:cNvCxnSpPr/>
      </xdr:nvCxnSpPr>
      <xdr:spPr>
        <a:xfrm>
          <a:off x="10388600" y="8793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89262</xdr:rowOff>
    </xdr:from>
    <xdr:to>
      <xdr:col>55</xdr:col>
      <xdr:colOff>0</xdr:colOff>
      <xdr:row>57</xdr:row>
      <xdr:rowOff>130465</xdr:rowOff>
    </xdr:to>
    <xdr:cxnSp macro="">
      <xdr:nvCxnSpPr>
        <xdr:cNvPr id="350" name="直線コネクタ 349"/>
        <xdr:cNvCxnSpPr/>
      </xdr:nvCxnSpPr>
      <xdr:spPr>
        <a:xfrm>
          <a:off x="9639300" y="9861912"/>
          <a:ext cx="838200" cy="41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90202</xdr:rowOff>
    </xdr:from>
    <xdr:ext cx="534377" cy="259045"/>
    <xdr:sp macro="" textlink="">
      <xdr:nvSpPr>
        <xdr:cNvPr id="351" name="農林水産業費平均値テキスト"/>
        <xdr:cNvSpPr txBox="1"/>
      </xdr:nvSpPr>
      <xdr:spPr>
        <a:xfrm>
          <a:off x="10528300" y="9691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67325</xdr:rowOff>
    </xdr:from>
    <xdr:to>
      <xdr:col>55</xdr:col>
      <xdr:colOff>50800</xdr:colOff>
      <xdr:row>57</xdr:row>
      <xdr:rowOff>168925</xdr:rowOff>
    </xdr:to>
    <xdr:sp macro="" textlink="">
      <xdr:nvSpPr>
        <xdr:cNvPr id="352" name="フローチャート: 判断 351"/>
        <xdr:cNvSpPr/>
      </xdr:nvSpPr>
      <xdr:spPr>
        <a:xfrm>
          <a:off x="10426700" y="983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89262</xdr:rowOff>
    </xdr:from>
    <xdr:to>
      <xdr:col>50</xdr:col>
      <xdr:colOff>114300</xdr:colOff>
      <xdr:row>57</xdr:row>
      <xdr:rowOff>148570</xdr:rowOff>
    </xdr:to>
    <xdr:cxnSp macro="">
      <xdr:nvCxnSpPr>
        <xdr:cNvPr id="353" name="直線コネクタ 352"/>
        <xdr:cNvCxnSpPr/>
      </xdr:nvCxnSpPr>
      <xdr:spPr>
        <a:xfrm flipV="1">
          <a:off x="8750300" y="9861912"/>
          <a:ext cx="889000" cy="59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68001</xdr:rowOff>
    </xdr:from>
    <xdr:to>
      <xdr:col>50</xdr:col>
      <xdr:colOff>165100</xdr:colOff>
      <xdr:row>57</xdr:row>
      <xdr:rowOff>169601</xdr:rowOff>
    </xdr:to>
    <xdr:sp macro="" textlink="">
      <xdr:nvSpPr>
        <xdr:cNvPr id="354" name="フローチャート: 判断 353"/>
        <xdr:cNvSpPr/>
      </xdr:nvSpPr>
      <xdr:spPr>
        <a:xfrm>
          <a:off x="9588500" y="984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160728</xdr:rowOff>
    </xdr:from>
    <xdr:ext cx="534377" cy="259045"/>
    <xdr:sp macro="" textlink="">
      <xdr:nvSpPr>
        <xdr:cNvPr id="355" name="テキスト ボックス 354"/>
        <xdr:cNvSpPr txBox="1"/>
      </xdr:nvSpPr>
      <xdr:spPr>
        <a:xfrm>
          <a:off x="9372111" y="9933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148570</xdr:rowOff>
    </xdr:from>
    <xdr:to>
      <xdr:col>45</xdr:col>
      <xdr:colOff>177800</xdr:colOff>
      <xdr:row>57</xdr:row>
      <xdr:rowOff>154221</xdr:rowOff>
    </xdr:to>
    <xdr:cxnSp macro="">
      <xdr:nvCxnSpPr>
        <xdr:cNvPr id="356" name="直線コネクタ 355"/>
        <xdr:cNvCxnSpPr/>
      </xdr:nvCxnSpPr>
      <xdr:spPr>
        <a:xfrm flipV="1">
          <a:off x="7861300" y="9921220"/>
          <a:ext cx="889000" cy="5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79061</xdr:rowOff>
    </xdr:from>
    <xdr:to>
      <xdr:col>46</xdr:col>
      <xdr:colOff>38100</xdr:colOff>
      <xdr:row>58</xdr:row>
      <xdr:rowOff>9211</xdr:rowOff>
    </xdr:to>
    <xdr:sp macro="" textlink="">
      <xdr:nvSpPr>
        <xdr:cNvPr id="357" name="フローチャート: 判断 356"/>
        <xdr:cNvSpPr/>
      </xdr:nvSpPr>
      <xdr:spPr>
        <a:xfrm>
          <a:off x="8699500" y="985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25738</xdr:rowOff>
    </xdr:from>
    <xdr:ext cx="534377" cy="259045"/>
    <xdr:sp macro="" textlink="">
      <xdr:nvSpPr>
        <xdr:cNvPr id="358" name="テキスト ボックス 357"/>
        <xdr:cNvSpPr txBox="1"/>
      </xdr:nvSpPr>
      <xdr:spPr>
        <a:xfrm>
          <a:off x="8483111" y="962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9969</xdr:rowOff>
    </xdr:from>
    <xdr:to>
      <xdr:col>41</xdr:col>
      <xdr:colOff>50800</xdr:colOff>
      <xdr:row>57</xdr:row>
      <xdr:rowOff>154221</xdr:rowOff>
    </xdr:to>
    <xdr:cxnSp macro="">
      <xdr:nvCxnSpPr>
        <xdr:cNvPr id="359" name="直線コネクタ 358"/>
        <xdr:cNvCxnSpPr/>
      </xdr:nvCxnSpPr>
      <xdr:spPr>
        <a:xfrm>
          <a:off x="6972300" y="9782619"/>
          <a:ext cx="889000" cy="14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83262</xdr:rowOff>
    </xdr:from>
    <xdr:to>
      <xdr:col>41</xdr:col>
      <xdr:colOff>101600</xdr:colOff>
      <xdr:row>58</xdr:row>
      <xdr:rowOff>13412</xdr:rowOff>
    </xdr:to>
    <xdr:sp macro="" textlink="">
      <xdr:nvSpPr>
        <xdr:cNvPr id="360" name="フローチャート: 判断 359"/>
        <xdr:cNvSpPr/>
      </xdr:nvSpPr>
      <xdr:spPr>
        <a:xfrm>
          <a:off x="7810500" y="98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29939</xdr:rowOff>
    </xdr:from>
    <xdr:ext cx="534377" cy="259045"/>
    <xdr:sp macro="" textlink="">
      <xdr:nvSpPr>
        <xdr:cNvPr id="361" name="テキスト ボックス 360"/>
        <xdr:cNvSpPr txBox="1"/>
      </xdr:nvSpPr>
      <xdr:spPr>
        <a:xfrm>
          <a:off x="7594111" y="96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93106</xdr:rowOff>
    </xdr:from>
    <xdr:to>
      <xdr:col>36</xdr:col>
      <xdr:colOff>165100</xdr:colOff>
      <xdr:row>58</xdr:row>
      <xdr:rowOff>23256</xdr:rowOff>
    </xdr:to>
    <xdr:sp macro="" textlink="">
      <xdr:nvSpPr>
        <xdr:cNvPr id="362" name="フローチャート: 判断 361"/>
        <xdr:cNvSpPr/>
      </xdr:nvSpPr>
      <xdr:spPr>
        <a:xfrm>
          <a:off x="6921500" y="98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14383</xdr:rowOff>
    </xdr:from>
    <xdr:ext cx="534377" cy="259045"/>
    <xdr:sp macro="" textlink="">
      <xdr:nvSpPr>
        <xdr:cNvPr id="363" name="テキスト ボックス 362"/>
        <xdr:cNvSpPr txBox="1"/>
      </xdr:nvSpPr>
      <xdr:spPr>
        <a:xfrm>
          <a:off x="6705111" y="995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79665</xdr:rowOff>
    </xdr:from>
    <xdr:to>
      <xdr:col>55</xdr:col>
      <xdr:colOff>50800</xdr:colOff>
      <xdr:row>58</xdr:row>
      <xdr:rowOff>9815</xdr:rowOff>
    </xdr:to>
    <xdr:sp macro="" textlink="">
      <xdr:nvSpPr>
        <xdr:cNvPr id="369" name="楕円 368"/>
        <xdr:cNvSpPr/>
      </xdr:nvSpPr>
      <xdr:spPr>
        <a:xfrm>
          <a:off x="10426700" y="985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58092</xdr:rowOff>
    </xdr:from>
    <xdr:ext cx="534377" cy="259045"/>
    <xdr:sp macro="" textlink="">
      <xdr:nvSpPr>
        <xdr:cNvPr id="370" name="農林水産業費該当値テキスト"/>
        <xdr:cNvSpPr txBox="1"/>
      </xdr:nvSpPr>
      <xdr:spPr>
        <a:xfrm>
          <a:off x="10528300" y="9830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38462</xdr:rowOff>
    </xdr:from>
    <xdr:to>
      <xdr:col>50</xdr:col>
      <xdr:colOff>165100</xdr:colOff>
      <xdr:row>57</xdr:row>
      <xdr:rowOff>140062</xdr:rowOff>
    </xdr:to>
    <xdr:sp macro="" textlink="">
      <xdr:nvSpPr>
        <xdr:cNvPr id="371" name="楕円 370"/>
        <xdr:cNvSpPr/>
      </xdr:nvSpPr>
      <xdr:spPr>
        <a:xfrm>
          <a:off x="9588500" y="981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156589</xdr:rowOff>
    </xdr:from>
    <xdr:ext cx="534377" cy="259045"/>
    <xdr:sp macro="" textlink="">
      <xdr:nvSpPr>
        <xdr:cNvPr id="372" name="テキスト ボックス 371"/>
        <xdr:cNvSpPr txBox="1"/>
      </xdr:nvSpPr>
      <xdr:spPr>
        <a:xfrm>
          <a:off x="9372111" y="958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97770</xdr:rowOff>
    </xdr:from>
    <xdr:to>
      <xdr:col>46</xdr:col>
      <xdr:colOff>38100</xdr:colOff>
      <xdr:row>58</xdr:row>
      <xdr:rowOff>27920</xdr:rowOff>
    </xdr:to>
    <xdr:sp macro="" textlink="">
      <xdr:nvSpPr>
        <xdr:cNvPr id="373" name="楕円 372"/>
        <xdr:cNvSpPr/>
      </xdr:nvSpPr>
      <xdr:spPr>
        <a:xfrm>
          <a:off x="8699500" y="987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19047</xdr:rowOff>
    </xdr:from>
    <xdr:ext cx="534377" cy="259045"/>
    <xdr:sp macro="" textlink="">
      <xdr:nvSpPr>
        <xdr:cNvPr id="374" name="テキスト ボックス 373"/>
        <xdr:cNvSpPr txBox="1"/>
      </xdr:nvSpPr>
      <xdr:spPr>
        <a:xfrm>
          <a:off x="8483111" y="996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103421</xdr:rowOff>
    </xdr:from>
    <xdr:to>
      <xdr:col>41</xdr:col>
      <xdr:colOff>101600</xdr:colOff>
      <xdr:row>58</xdr:row>
      <xdr:rowOff>33571</xdr:rowOff>
    </xdr:to>
    <xdr:sp macro="" textlink="">
      <xdr:nvSpPr>
        <xdr:cNvPr id="375" name="楕円 374"/>
        <xdr:cNvSpPr/>
      </xdr:nvSpPr>
      <xdr:spPr>
        <a:xfrm>
          <a:off x="7810500" y="987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24698</xdr:rowOff>
    </xdr:from>
    <xdr:ext cx="534377" cy="259045"/>
    <xdr:sp macro="" textlink="">
      <xdr:nvSpPr>
        <xdr:cNvPr id="376" name="テキスト ボックス 375"/>
        <xdr:cNvSpPr txBox="1"/>
      </xdr:nvSpPr>
      <xdr:spPr>
        <a:xfrm>
          <a:off x="7594111" y="996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130619</xdr:rowOff>
    </xdr:from>
    <xdr:to>
      <xdr:col>36</xdr:col>
      <xdr:colOff>165100</xdr:colOff>
      <xdr:row>57</xdr:row>
      <xdr:rowOff>60769</xdr:rowOff>
    </xdr:to>
    <xdr:sp macro="" textlink="">
      <xdr:nvSpPr>
        <xdr:cNvPr id="377" name="楕円 376"/>
        <xdr:cNvSpPr/>
      </xdr:nvSpPr>
      <xdr:spPr>
        <a:xfrm>
          <a:off x="6921500" y="9731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77296</xdr:rowOff>
    </xdr:from>
    <xdr:ext cx="534377" cy="259045"/>
    <xdr:sp macro="" textlink="">
      <xdr:nvSpPr>
        <xdr:cNvPr id="378" name="テキスト ボックス 377"/>
        <xdr:cNvSpPr txBox="1"/>
      </xdr:nvSpPr>
      <xdr:spPr>
        <a:xfrm>
          <a:off x="6705111" y="950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156597</xdr:rowOff>
    </xdr:from>
    <xdr:to>
      <xdr:col>54</xdr:col>
      <xdr:colOff>189865</xdr:colOff>
      <xdr:row>78</xdr:row>
      <xdr:rowOff>146081</xdr:rowOff>
    </xdr:to>
    <xdr:cxnSp macro="">
      <xdr:nvCxnSpPr>
        <xdr:cNvPr id="402" name="直線コネクタ 401"/>
        <xdr:cNvCxnSpPr/>
      </xdr:nvCxnSpPr>
      <xdr:spPr>
        <a:xfrm flipV="1">
          <a:off x="10475595" y="12158097"/>
          <a:ext cx="1270" cy="1361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149908</xdr:rowOff>
    </xdr:from>
    <xdr:ext cx="469744" cy="259045"/>
    <xdr:sp macro="" textlink="">
      <xdr:nvSpPr>
        <xdr:cNvPr id="403" name="商工費最小値テキスト"/>
        <xdr:cNvSpPr txBox="1"/>
      </xdr:nvSpPr>
      <xdr:spPr>
        <a:xfrm>
          <a:off x="10528300" y="1352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146081</xdr:rowOff>
    </xdr:from>
    <xdr:to>
      <xdr:col>55</xdr:col>
      <xdr:colOff>88900</xdr:colOff>
      <xdr:row>78</xdr:row>
      <xdr:rowOff>146081</xdr:rowOff>
    </xdr:to>
    <xdr:cxnSp macro="">
      <xdr:nvCxnSpPr>
        <xdr:cNvPr id="404" name="直線コネクタ 403"/>
        <xdr:cNvCxnSpPr/>
      </xdr:nvCxnSpPr>
      <xdr:spPr>
        <a:xfrm>
          <a:off x="10388600" y="13519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103274</xdr:rowOff>
    </xdr:from>
    <xdr:ext cx="534377" cy="259045"/>
    <xdr:sp macro="" textlink="">
      <xdr:nvSpPr>
        <xdr:cNvPr id="405" name="商工費最大値テキスト"/>
        <xdr:cNvSpPr txBox="1"/>
      </xdr:nvSpPr>
      <xdr:spPr>
        <a:xfrm>
          <a:off x="10528300" y="1193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75,113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156597</xdr:rowOff>
    </xdr:from>
    <xdr:to>
      <xdr:col>55</xdr:col>
      <xdr:colOff>88900</xdr:colOff>
      <xdr:row>70</xdr:row>
      <xdr:rowOff>156597</xdr:rowOff>
    </xdr:to>
    <xdr:cxnSp macro="">
      <xdr:nvCxnSpPr>
        <xdr:cNvPr id="406" name="直線コネクタ 405"/>
        <xdr:cNvCxnSpPr/>
      </xdr:nvCxnSpPr>
      <xdr:spPr>
        <a:xfrm>
          <a:off x="10388600" y="12158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12331</xdr:rowOff>
    </xdr:from>
    <xdr:to>
      <xdr:col>55</xdr:col>
      <xdr:colOff>0</xdr:colOff>
      <xdr:row>77</xdr:row>
      <xdr:rowOff>53099</xdr:rowOff>
    </xdr:to>
    <xdr:cxnSp macro="">
      <xdr:nvCxnSpPr>
        <xdr:cNvPr id="407" name="直線コネクタ 406"/>
        <xdr:cNvCxnSpPr/>
      </xdr:nvCxnSpPr>
      <xdr:spPr>
        <a:xfrm>
          <a:off x="9639300" y="13213981"/>
          <a:ext cx="838200" cy="40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112158</xdr:rowOff>
    </xdr:from>
    <xdr:ext cx="534377" cy="259045"/>
    <xdr:sp macro="" textlink="">
      <xdr:nvSpPr>
        <xdr:cNvPr id="408" name="商工費平均値テキスト"/>
        <xdr:cNvSpPr txBox="1"/>
      </xdr:nvSpPr>
      <xdr:spPr>
        <a:xfrm>
          <a:off x="10528300" y="12970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89281</xdr:rowOff>
    </xdr:from>
    <xdr:to>
      <xdr:col>55</xdr:col>
      <xdr:colOff>50800</xdr:colOff>
      <xdr:row>77</xdr:row>
      <xdr:rowOff>19431</xdr:rowOff>
    </xdr:to>
    <xdr:sp macro="" textlink="">
      <xdr:nvSpPr>
        <xdr:cNvPr id="409" name="フローチャート: 判断 408"/>
        <xdr:cNvSpPr/>
      </xdr:nvSpPr>
      <xdr:spPr>
        <a:xfrm>
          <a:off x="10426700" y="1311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157969</xdr:rowOff>
    </xdr:from>
    <xdr:to>
      <xdr:col>50</xdr:col>
      <xdr:colOff>114300</xdr:colOff>
      <xdr:row>77</xdr:row>
      <xdr:rowOff>12331</xdr:rowOff>
    </xdr:to>
    <xdr:cxnSp macro="">
      <xdr:nvCxnSpPr>
        <xdr:cNvPr id="410" name="直線コネクタ 409"/>
        <xdr:cNvCxnSpPr/>
      </xdr:nvCxnSpPr>
      <xdr:spPr>
        <a:xfrm>
          <a:off x="8750300" y="13188169"/>
          <a:ext cx="889000" cy="2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58305</xdr:rowOff>
    </xdr:from>
    <xdr:to>
      <xdr:col>50</xdr:col>
      <xdr:colOff>165100</xdr:colOff>
      <xdr:row>76</xdr:row>
      <xdr:rowOff>159905</xdr:rowOff>
    </xdr:to>
    <xdr:sp macro="" textlink="">
      <xdr:nvSpPr>
        <xdr:cNvPr id="411" name="フローチャート: 判断 410"/>
        <xdr:cNvSpPr/>
      </xdr:nvSpPr>
      <xdr:spPr>
        <a:xfrm>
          <a:off x="9588500" y="1308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4983</xdr:rowOff>
    </xdr:from>
    <xdr:ext cx="534377" cy="259045"/>
    <xdr:sp macro="" textlink="">
      <xdr:nvSpPr>
        <xdr:cNvPr id="412" name="テキスト ボックス 411"/>
        <xdr:cNvSpPr txBox="1"/>
      </xdr:nvSpPr>
      <xdr:spPr>
        <a:xfrm>
          <a:off x="9372111" y="1286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157969</xdr:rowOff>
    </xdr:from>
    <xdr:to>
      <xdr:col>45</xdr:col>
      <xdr:colOff>177800</xdr:colOff>
      <xdr:row>77</xdr:row>
      <xdr:rowOff>14218</xdr:rowOff>
    </xdr:to>
    <xdr:cxnSp macro="">
      <xdr:nvCxnSpPr>
        <xdr:cNvPr id="413" name="直線コネクタ 412"/>
        <xdr:cNvCxnSpPr/>
      </xdr:nvCxnSpPr>
      <xdr:spPr>
        <a:xfrm flipV="1">
          <a:off x="7861300" y="13188169"/>
          <a:ext cx="889000" cy="27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87909</xdr:rowOff>
    </xdr:from>
    <xdr:to>
      <xdr:col>46</xdr:col>
      <xdr:colOff>38100</xdr:colOff>
      <xdr:row>76</xdr:row>
      <xdr:rowOff>18059</xdr:rowOff>
    </xdr:to>
    <xdr:sp macro="" textlink="">
      <xdr:nvSpPr>
        <xdr:cNvPr id="414" name="フローチャート: 判断 413"/>
        <xdr:cNvSpPr/>
      </xdr:nvSpPr>
      <xdr:spPr>
        <a:xfrm>
          <a:off x="8699500" y="129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34586</xdr:rowOff>
    </xdr:from>
    <xdr:ext cx="534377" cy="259045"/>
    <xdr:sp macro="" textlink="">
      <xdr:nvSpPr>
        <xdr:cNvPr id="415" name="テキスト ボックス 414"/>
        <xdr:cNvSpPr txBox="1"/>
      </xdr:nvSpPr>
      <xdr:spPr>
        <a:xfrm>
          <a:off x="8483111" y="1272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101448</xdr:rowOff>
    </xdr:from>
    <xdr:to>
      <xdr:col>41</xdr:col>
      <xdr:colOff>50800</xdr:colOff>
      <xdr:row>77</xdr:row>
      <xdr:rowOff>14218</xdr:rowOff>
    </xdr:to>
    <xdr:cxnSp macro="">
      <xdr:nvCxnSpPr>
        <xdr:cNvPr id="416" name="直線コネクタ 415"/>
        <xdr:cNvCxnSpPr/>
      </xdr:nvCxnSpPr>
      <xdr:spPr>
        <a:xfrm>
          <a:off x="6972300" y="13131648"/>
          <a:ext cx="889000" cy="84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10167</xdr:rowOff>
    </xdr:from>
    <xdr:to>
      <xdr:col>41</xdr:col>
      <xdr:colOff>101600</xdr:colOff>
      <xdr:row>76</xdr:row>
      <xdr:rowOff>111767</xdr:rowOff>
    </xdr:to>
    <xdr:sp macro="" textlink="">
      <xdr:nvSpPr>
        <xdr:cNvPr id="417" name="フローチャート: 判断 416"/>
        <xdr:cNvSpPr/>
      </xdr:nvSpPr>
      <xdr:spPr>
        <a:xfrm>
          <a:off x="7810500" y="13040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128293</xdr:rowOff>
    </xdr:from>
    <xdr:ext cx="534377" cy="259045"/>
    <xdr:sp macro="" textlink="">
      <xdr:nvSpPr>
        <xdr:cNvPr id="418" name="テキスト ボックス 417"/>
        <xdr:cNvSpPr txBox="1"/>
      </xdr:nvSpPr>
      <xdr:spPr>
        <a:xfrm>
          <a:off x="7594111" y="12815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85013</xdr:rowOff>
    </xdr:from>
    <xdr:to>
      <xdr:col>36</xdr:col>
      <xdr:colOff>165100</xdr:colOff>
      <xdr:row>76</xdr:row>
      <xdr:rowOff>15163</xdr:rowOff>
    </xdr:to>
    <xdr:sp macro="" textlink="">
      <xdr:nvSpPr>
        <xdr:cNvPr id="419" name="フローチャート: 判断 418"/>
        <xdr:cNvSpPr/>
      </xdr:nvSpPr>
      <xdr:spPr>
        <a:xfrm>
          <a:off x="6921500" y="1294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31690</xdr:rowOff>
    </xdr:from>
    <xdr:ext cx="534377" cy="259045"/>
    <xdr:sp macro="" textlink="">
      <xdr:nvSpPr>
        <xdr:cNvPr id="420" name="テキスト ボックス 419"/>
        <xdr:cNvSpPr txBox="1"/>
      </xdr:nvSpPr>
      <xdr:spPr>
        <a:xfrm>
          <a:off x="6705111" y="1271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2299</xdr:rowOff>
    </xdr:from>
    <xdr:to>
      <xdr:col>55</xdr:col>
      <xdr:colOff>50800</xdr:colOff>
      <xdr:row>77</xdr:row>
      <xdr:rowOff>103899</xdr:rowOff>
    </xdr:to>
    <xdr:sp macro="" textlink="">
      <xdr:nvSpPr>
        <xdr:cNvPr id="426" name="楕円 425"/>
        <xdr:cNvSpPr/>
      </xdr:nvSpPr>
      <xdr:spPr>
        <a:xfrm>
          <a:off x="10426700" y="1320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152176</xdr:rowOff>
    </xdr:from>
    <xdr:ext cx="534377" cy="259045"/>
    <xdr:sp macro="" textlink="">
      <xdr:nvSpPr>
        <xdr:cNvPr id="427" name="商工費該当値テキスト"/>
        <xdr:cNvSpPr txBox="1"/>
      </xdr:nvSpPr>
      <xdr:spPr>
        <a:xfrm>
          <a:off x="10528300" y="1318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132981</xdr:rowOff>
    </xdr:from>
    <xdr:to>
      <xdr:col>50</xdr:col>
      <xdr:colOff>165100</xdr:colOff>
      <xdr:row>77</xdr:row>
      <xdr:rowOff>63131</xdr:rowOff>
    </xdr:to>
    <xdr:sp macro="" textlink="">
      <xdr:nvSpPr>
        <xdr:cNvPr id="428" name="楕円 427"/>
        <xdr:cNvSpPr/>
      </xdr:nvSpPr>
      <xdr:spPr>
        <a:xfrm>
          <a:off x="9588500" y="1316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54258</xdr:rowOff>
    </xdr:from>
    <xdr:ext cx="534377" cy="259045"/>
    <xdr:sp macro="" textlink="">
      <xdr:nvSpPr>
        <xdr:cNvPr id="429" name="テキスト ボックス 428"/>
        <xdr:cNvSpPr txBox="1"/>
      </xdr:nvSpPr>
      <xdr:spPr>
        <a:xfrm>
          <a:off x="9372111" y="1325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107169</xdr:rowOff>
    </xdr:from>
    <xdr:to>
      <xdr:col>46</xdr:col>
      <xdr:colOff>38100</xdr:colOff>
      <xdr:row>77</xdr:row>
      <xdr:rowOff>37319</xdr:rowOff>
    </xdr:to>
    <xdr:sp macro="" textlink="">
      <xdr:nvSpPr>
        <xdr:cNvPr id="430" name="楕円 429"/>
        <xdr:cNvSpPr/>
      </xdr:nvSpPr>
      <xdr:spPr>
        <a:xfrm>
          <a:off x="8699500" y="1313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28446</xdr:rowOff>
    </xdr:from>
    <xdr:ext cx="534377" cy="259045"/>
    <xdr:sp macro="" textlink="">
      <xdr:nvSpPr>
        <xdr:cNvPr id="431" name="テキスト ボックス 430"/>
        <xdr:cNvSpPr txBox="1"/>
      </xdr:nvSpPr>
      <xdr:spPr>
        <a:xfrm>
          <a:off x="8483111" y="13230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134868</xdr:rowOff>
    </xdr:from>
    <xdr:to>
      <xdr:col>41</xdr:col>
      <xdr:colOff>101600</xdr:colOff>
      <xdr:row>77</xdr:row>
      <xdr:rowOff>65018</xdr:rowOff>
    </xdr:to>
    <xdr:sp macro="" textlink="">
      <xdr:nvSpPr>
        <xdr:cNvPr id="432" name="楕円 431"/>
        <xdr:cNvSpPr/>
      </xdr:nvSpPr>
      <xdr:spPr>
        <a:xfrm>
          <a:off x="7810500" y="1316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56145</xdr:rowOff>
    </xdr:from>
    <xdr:ext cx="534377" cy="259045"/>
    <xdr:sp macro="" textlink="">
      <xdr:nvSpPr>
        <xdr:cNvPr id="433" name="テキスト ボックス 432"/>
        <xdr:cNvSpPr txBox="1"/>
      </xdr:nvSpPr>
      <xdr:spPr>
        <a:xfrm>
          <a:off x="7594111" y="1325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50648</xdr:rowOff>
    </xdr:from>
    <xdr:to>
      <xdr:col>36</xdr:col>
      <xdr:colOff>165100</xdr:colOff>
      <xdr:row>76</xdr:row>
      <xdr:rowOff>152248</xdr:rowOff>
    </xdr:to>
    <xdr:sp macro="" textlink="">
      <xdr:nvSpPr>
        <xdr:cNvPr id="434" name="楕円 433"/>
        <xdr:cNvSpPr/>
      </xdr:nvSpPr>
      <xdr:spPr>
        <a:xfrm>
          <a:off x="6921500" y="1308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143375</xdr:rowOff>
    </xdr:from>
    <xdr:ext cx="534377" cy="259045"/>
    <xdr:sp macro="" textlink="">
      <xdr:nvSpPr>
        <xdr:cNvPr id="435" name="テキスト ボックス 434"/>
        <xdr:cNvSpPr txBox="1"/>
      </xdr:nvSpPr>
      <xdr:spPr>
        <a:xfrm>
          <a:off x="6705111" y="13173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9" name="テキスト ボックス 448"/>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1" name="テキスト ボックス 450"/>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3" name="テキスト ボックス 452"/>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159017</xdr:rowOff>
    </xdr:from>
    <xdr:to>
      <xdr:col>54</xdr:col>
      <xdr:colOff>189865</xdr:colOff>
      <xdr:row>98</xdr:row>
      <xdr:rowOff>2901</xdr:rowOff>
    </xdr:to>
    <xdr:cxnSp macro="">
      <xdr:nvCxnSpPr>
        <xdr:cNvPr id="457" name="直線コネクタ 456"/>
        <xdr:cNvCxnSpPr/>
      </xdr:nvCxnSpPr>
      <xdr:spPr>
        <a:xfrm flipV="1">
          <a:off x="10475595" y="15760967"/>
          <a:ext cx="1270" cy="104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6728</xdr:rowOff>
    </xdr:from>
    <xdr:ext cx="534377" cy="259045"/>
    <xdr:sp macro="" textlink="">
      <xdr:nvSpPr>
        <xdr:cNvPr id="458" name="土木費最小値テキスト"/>
        <xdr:cNvSpPr txBox="1"/>
      </xdr:nvSpPr>
      <xdr:spPr>
        <a:xfrm>
          <a:off x="10528300" y="1680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2901</xdr:rowOff>
    </xdr:from>
    <xdr:to>
      <xdr:col>55</xdr:col>
      <xdr:colOff>88900</xdr:colOff>
      <xdr:row>98</xdr:row>
      <xdr:rowOff>2901</xdr:rowOff>
    </xdr:to>
    <xdr:cxnSp macro="">
      <xdr:nvCxnSpPr>
        <xdr:cNvPr id="459" name="直線コネクタ 458"/>
        <xdr:cNvCxnSpPr/>
      </xdr:nvCxnSpPr>
      <xdr:spPr>
        <a:xfrm>
          <a:off x="10388600" y="1680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105694</xdr:rowOff>
    </xdr:from>
    <xdr:ext cx="599010" cy="259045"/>
    <xdr:sp macro="" textlink="">
      <xdr:nvSpPr>
        <xdr:cNvPr id="460" name="土木費最大値テキスト"/>
        <xdr:cNvSpPr txBox="1"/>
      </xdr:nvSpPr>
      <xdr:spPr>
        <a:xfrm>
          <a:off x="10528300" y="1553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159017</xdr:rowOff>
    </xdr:from>
    <xdr:to>
      <xdr:col>55</xdr:col>
      <xdr:colOff>88900</xdr:colOff>
      <xdr:row>91</xdr:row>
      <xdr:rowOff>159017</xdr:rowOff>
    </xdr:to>
    <xdr:cxnSp macro="">
      <xdr:nvCxnSpPr>
        <xdr:cNvPr id="461" name="直線コネクタ 460"/>
        <xdr:cNvCxnSpPr/>
      </xdr:nvCxnSpPr>
      <xdr:spPr>
        <a:xfrm>
          <a:off x="10388600" y="1576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47372</xdr:rowOff>
    </xdr:from>
    <xdr:to>
      <xdr:col>55</xdr:col>
      <xdr:colOff>0</xdr:colOff>
      <xdr:row>97</xdr:row>
      <xdr:rowOff>76214</xdr:rowOff>
    </xdr:to>
    <xdr:cxnSp macro="">
      <xdr:nvCxnSpPr>
        <xdr:cNvPr id="462" name="直線コネクタ 461"/>
        <xdr:cNvCxnSpPr/>
      </xdr:nvCxnSpPr>
      <xdr:spPr>
        <a:xfrm>
          <a:off x="9639300" y="16678022"/>
          <a:ext cx="838200" cy="28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92392</xdr:rowOff>
    </xdr:from>
    <xdr:ext cx="534377" cy="259045"/>
    <xdr:sp macro="" textlink="">
      <xdr:nvSpPr>
        <xdr:cNvPr id="463" name="土木費平均値テキスト"/>
        <xdr:cNvSpPr txBox="1"/>
      </xdr:nvSpPr>
      <xdr:spPr>
        <a:xfrm>
          <a:off x="10528300" y="16380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69515</xdr:rowOff>
    </xdr:from>
    <xdr:to>
      <xdr:col>55</xdr:col>
      <xdr:colOff>50800</xdr:colOff>
      <xdr:row>96</xdr:row>
      <xdr:rowOff>171115</xdr:rowOff>
    </xdr:to>
    <xdr:sp macro="" textlink="">
      <xdr:nvSpPr>
        <xdr:cNvPr id="464" name="フローチャート: 判断 463"/>
        <xdr:cNvSpPr/>
      </xdr:nvSpPr>
      <xdr:spPr>
        <a:xfrm>
          <a:off x="10426700" y="1652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47372</xdr:rowOff>
    </xdr:from>
    <xdr:to>
      <xdr:col>50</xdr:col>
      <xdr:colOff>114300</xdr:colOff>
      <xdr:row>97</xdr:row>
      <xdr:rowOff>94442</xdr:rowOff>
    </xdr:to>
    <xdr:cxnSp macro="">
      <xdr:nvCxnSpPr>
        <xdr:cNvPr id="465" name="直線コネクタ 464"/>
        <xdr:cNvCxnSpPr/>
      </xdr:nvCxnSpPr>
      <xdr:spPr>
        <a:xfrm flipV="1">
          <a:off x="8750300" y="16678022"/>
          <a:ext cx="889000" cy="47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86257</xdr:rowOff>
    </xdr:from>
    <xdr:to>
      <xdr:col>50</xdr:col>
      <xdr:colOff>165100</xdr:colOff>
      <xdr:row>97</xdr:row>
      <xdr:rowOff>16407</xdr:rowOff>
    </xdr:to>
    <xdr:sp macro="" textlink="">
      <xdr:nvSpPr>
        <xdr:cNvPr id="466" name="フローチャート: 判断 465"/>
        <xdr:cNvSpPr/>
      </xdr:nvSpPr>
      <xdr:spPr>
        <a:xfrm>
          <a:off x="9588500" y="1654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32934</xdr:rowOff>
    </xdr:from>
    <xdr:ext cx="534377" cy="259045"/>
    <xdr:sp macro="" textlink="">
      <xdr:nvSpPr>
        <xdr:cNvPr id="467" name="テキスト ボックス 466"/>
        <xdr:cNvSpPr txBox="1"/>
      </xdr:nvSpPr>
      <xdr:spPr>
        <a:xfrm>
          <a:off x="9372111" y="1632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94442</xdr:rowOff>
    </xdr:from>
    <xdr:to>
      <xdr:col>45</xdr:col>
      <xdr:colOff>177800</xdr:colOff>
      <xdr:row>97</xdr:row>
      <xdr:rowOff>102512</xdr:rowOff>
    </xdr:to>
    <xdr:cxnSp macro="">
      <xdr:nvCxnSpPr>
        <xdr:cNvPr id="468" name="直線コネクタ 467"/>
        <xdr:cNvCxnSpPr/>
      </xdr:nvCxnSpPr>
      <xdr:spPr>
        <a:xfrm flipV="1">
          <a:off x="7861300" y="16725092"/>
          <a:ext cx="889000" cy="8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61362</xdr:rowOff>
    </xdr:from>
    <xdr:to>
      <xdr:col>46</xdr:col>
      <xdr:colOff>38100</xdr:colOff>
      <xdr:row>96</xdr:row>
      <xdr:rowOff>162962</xdr:rowOff>
    </xdr:to>
    <xdr:sp macro="" textlink="">
      <xdr:nvSpPr>
        <xdr:cNvPr id="469" name="フローチャート: 判断 468"/>
        <xdr:cNvSpPr/>
      </xdr:nvSpPr>
      <xdr:spPr>
        <a:xfrm>
          <a:off x="8699500" y="1652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8039</xdr:rowOff>
    </xdr:from>
    <xdr:ext cx="534377" cy="259045"/>
    <xdr:sp macro="" textlink="">
      <xdr:nvSpPr>
        <xdr:cNvPr id="470" name="テキスト ボックス 469"/>
        <xdr:cNvSpPr txBox="1"/>
      </xdr:nvSpPr>
      <xdr:spPr>
        <a:xfrm>
          <a:off x="8483111" y="1629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102512</xdr:rowOff>
    </xdr:from>
    <xdr:to>
      <xdr:col>41</xdr:col>
      <xdr:colOff>50800</xdr:colOff>
      <xdr:row>97</xdr:row>
      <xdr:rowOff>164170</xdr:rowOff>
    </xdr:to>
    <xdr:cxnSp macro="">
      <xdr:nvCxnSpPr>
        <xdr:cNvPr id="471" name="直線コネクタ 470"/>
        <xdr:cNvCxnSpPr/>
      </xdr:nvCxnSpPr>
      <xdr:spPr>
        <a:xfrm flipV="1">
          <a:off x="6972300" y="16733162"/>
          <a:ext cx="889000" cy="6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109835</xdr:rowOff>
    </xdr:from>
    <xdr:to>
      <xdr:col>41</xdr:col>
      <xdr:colOff>101600</xdr:colOff>
      <xdr:row>97</xdr:row>
      <xdr:rowOff>39985</xdr:rowOff>
    </xdr:to>
    <xdr:sp macro="" textlink="">
      <xdr:nvSpPr>
        <xdr:cNvPr id="472" name="フローチャート: 判断 471"/>
        <xdr:cNvSpPr/>
      </xdr:nvSpPr>
      <xdr:spPr>
        <a:xfrm>
          <a:off x="7810500" y="1656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56512</xdr:rowOff>
    </xdr:from>
    <xdr:ext cx="534377" cy="259045"/>
    <xdr:sp macro="" textlink="">
      <xdr:nvSpPr>
        <xdr:cNvPr id="473" name="テキスト ボックス 472"/>
        <xdr:cNvSpPr txBox="1"/>
      </xdr:nvSpPr>
      <xdr:spPr>
        <a:xfrm>
          <a:off x="7594111" y="1634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123044</xdr:rowOff>
    </xdr:from>
    <xdr:to>
      <xdr:col>36</xdr:col>
      <xdr:colOff>165100</xdr:colOff>
      <xdr:row>97</xdr:row>
      <xdr:rowOff>53194</xdr:rowOff>
    </xdr:to>
    <xdr:sp macro="" textlink="">
      <xdr:nvSpPr>
        <xdr:cNvPr id="474" name="フローチャート: 判断 473"/>
        <xdr:cNvSpPr/>
      </xdr:nvSpPr>
      <xdr:spPr>
        <a:xfrm>
          <a:off x="6921500" y="1658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69721</xdr:rowOff>
    </xdr:from>
    <xdr:ext cx="534377" cy="259045"/>
    <xdr:sp macro="" textlink="">
      <xdr:nvSpPr>
        <xdr:cNvPr id="475" name="テキスト ボックス 474"/>
        <xdr:cNvSpPr txBox="1"/>
      </xdr:nvSpPr>
      <xdr:spPr>
        <a:xfrm>
          <a:off x="6705111" y="1635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25414</xdr:rowOff>
    </xdr:from>
    <xdr:to>
      <xdr:col>55</xdr:col>
      <xdr:colOff>50800</xdr:colOff>
      <xdr:row>97</xdr:row>
      <xdr:rowOff>127014</xdr:rowOff>
    </xdr:to>
    <xdr:sp macro="" textlink="">
      <xdr:nvSpPr>
        <xdr:cNvPr id="481" name="楕円 480"/>
        <xdr:cNvSpPr/>
      </xdr:nvSpPr>
      <xdr:spPr>
        <a:xfrm>
          <a:off x="10426700" y="1665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111791</xdr:rowOff>
    </xdr:from>
    <xdr:ext cx="534377" cy="259045"/>
    <xdr:sp macro="" textlink="">
      <xdr:nvSpPr>
        <xdr:cNvPr id="482" name="土木費該当値テキスト"/>
        <xdr:cNvSpPr txBox="1"/>
      </xdr:nvSpPr>
      <xdr:spPr>
        <a:xfrm>
          <a:off x="10528300" y="16570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168022</xdr:rowOff>
    </xdr:from>
    <xdr:to>
      <xdr:col>50</xdr:col>
      <xdr:colOff>165100</xdr:colOff>
      <xdr:row>97</xdr:row>
      <xdr:rowOff>98172</xdr:rowOff>
    </xdr:to>
    <xdr:sp macro="" textlink="">
      <xdr:nvSpPr>
        <xdr:cNvPr id="483" name="楕円 482"/>
        <xdr:cNvSpPr/>
      </xdr:nvSpPr>
      <xdr:spPr>
        <a:xfrm>
          <a:off x="9588500" y="1662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89299</xdr:rowOff>
    </xdr:from>
    <xdr:ext cx="534377" cy="259045"/>
    <xdr:sp macro="" textlink="">
      <xdr:nvSpPr>
        <xdr:cNvPr id="484" name="テキスト ボックス 483"/>
        <xdr:cNvSpPr txBox="1"/>
      </xdr:nvSpPr>
      <xdr:spPr>
        <a:xfrm>
          <a:off x="9372111" y="16719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43642</xdr:rowOff>
    </xdr:from>
    <xdr:to>
      <xdr:col>46</xdr:col>
      <xdr:colOff>38100</xdr:colOff>
      <xdr:row>97</xdr:row>
      <xdr:rowOff>145242</xdr:rowOff>
    </xdr:to>
    <xdr:sp macro="" textlink="">
      <xdr:nvSpPr>
        <xdr:cNvPr id="485" name="楕円 484"/>
        <xdr:cNvSpPr/>
      </xdr:nvSpPr>
      <xdr:spPr>
        <a:xfrm>
          <a:off x="8699500" y="1667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136369</xdr:rowOff>
    </xdr:from>
    <xdr:ext cx="534377" cy="259045"/>
    <xdr:sp macro="" textlink="">
      <xdr:nvSpPr>
        <xdr:cNvPr id="486" name="テキスト ボックス 485"/>
        <xdr:cNvSpPr txBox="1"/>
      </xdr:nvSpPr>
      <xdr:spPr>
        <a:xfrm>
          <a:off x="8483111" y="16767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51712</xdr:rowOff>
    </xdr:from>
    <xdr:to>
      <xdr:col>41</xdr:col>
      <xdr:colOff>101600</xdr:colOff>
      <xdr:row>97</xdr:row>
      <xdr:rowOff>153312</xdr:rowOff>
    </xdr:to>
    <xdr:sp macro="" textlink="">
      <xdr:nvSpPr>
        <xdr:cNvPr id="487" name="楕円 486"/>
        <xdr:cNvSpPr/>
      </xdr:nvSpPr>
      <xdr:spPr>
        <a:xfrm>
          <a:off x="7810500" y="1668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144439</xdr:rowOff>
    </xdr:from>
    <xdr:ext cx="534377" cy="259045"/>
    <xdr:sp macro="" textlink="">
      <xdr:nvSpPr>
        <xdr:cNvPr id="488" name="テキスト ボックス 487"/>
        <xdr:cNvSpPr txBox="1"/>
      </xdr:nvSpPr>
      <xdr:spPr>
        <a:xfrm>
          <a:off x="7594111" y="1677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113370</xdr:rowOff>
    </xdr:from>
    <xdr:to>
      <xdr:col>36</xdr:col>
      <xdr:colOff>165100</xdr:colOff>
      <xdr:row>98</xdr:row>
      <xdr:rowOff>43520</xdr:rowOff>
    </xdr:to>
    <xdr:sp macro="" textlink="">
      <xdr:nvSpPr>
        <xdr:cNvPr id="489" name="楕円 488"/>
        <xdr:cNvSpPr/>
      </xdr:nvSpPr>
      <xdr:spPr>
        <a:xfrm>
          <a:off x="6921500" y="1674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34647</xdr:rowOff>
    </xdr:from>
    <xdr:ext cx="534377" cy="259045"/>
    <xdr:sp macro="" textlink="">
      <xdr:nvSpPr>
        <xdr:cNvPr id="490" name="テキスト ボックス 489"/>
        <xdr:cNvSpPr txBox="1"/>
      </xdr:nvSpPr>
      <xdr:spPr>
        <a:xfrm>
          <a:off x="6705111" y="16836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3" name="テキスト ボックス 502"/>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1" name="テキスト ボックス 510"/>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134956</xdr:rowOff>
    </xdr:from>
    <xdr:to>
      <xdr:col>85</xdr:col>
      <xdr:colOff>126364</xdr:colOff>
      <xdr:row>39</xdr:row>
      <xdr:rowOff>75254</xdr:rowOff>
    </xdr:to>
    <xdr:cxnSp macro="">
      <xdr:nvCxnSpPr>
        <xdr:cNvPr id="515" name="直線コネクタ 514"/>
        <xdr:cNvCxnSpPr/>
      </xdr:nvCxnSpPr>
      <xdr:spPr>
        <a:xfrm flipV="1">
          <a:off x="16317595" y="5278456"/>
          <a:ext cx="1269" cy="1483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79081</xdr:rowOff>
    </xdr:from>
    <xdr:ext cx="534377" cy="259045"/>
    <xdr:sp macro="" textlink="">
      <xdr:nvSpPr>
        <xdr:cNvPr id="516" name="消防費最小値テキスト"/>
        <xdr:cNvSpPr txBox="1"/>
      </xdr:nvSpPr>
      <xdr:spPr>
        <a:xfrm>
          <a:off x="16370300" y="676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75254</xdr:rowOff>
    </xdr:from>
    <xdr:to>
      <xdr:col>86</xdr:col>
      <xdr:colOff>25400</xdr:colOff>
      <xdr:row>39</xdr:row>
      <xdr:rowOff>75254</xdr:rowOff>
    </xdr:to>
    <xdr:cxnSp macro="">
      <xdr:nvCxnSpPr>
        <xdr:cNvPr id="517" name="直線コネクタ 516"/>
        <xdr:cNvCxnSpPr/>
      </xdr:nvCxnSpPr>
      <xdr:spPr>
        <a:xfrm>
          <a:off x="16230600" y="676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81633</xdr:rowOff>
    </xdr:from>
    <xdr:ext cx="534377" cy="259045"/>
    <xdr:sp macro="" textlink="">
      <xdr:nvSpPr>
        <xdr:cNvPr id="518" name="消防費最大値テキスト"/>
        <xdr:cNvSpPr txBox="1"/>
      </xdr:nvSpPr>
      <xdr:spPr>
        <a:xfrm>
          <a:off x="16370300" y="505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134956</xdr:rowOff>
    </xdr:from>
    <xdr:to>
      <xdr:col>86</xdr:col>
      <xdr:colOff>25400</xdr:colOff>
      <xdr:row>30</xdr:row>
      <xdr:rowOff>134956</xdr:rowOff>
    </xdr:to>
    <xdr:cxnSp macro="">
      <xdr:nvCxnSpPr>
        <xdr:cNvPr id="519" name="直線コネクタ 518"/>
        <xdr:cNvCxnSpPr/>
      </xdr:nvCxnSpPr>
      <xdr:spPr>
        <a:xfrm>
          <a:off x="16230600" y="527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6159</xdr:rowOff>
    </xdr:from>
    <xdr:to>
      <xdr:col>85</xdr:col>
      <xdr:colOff>127000</xdr:colOff>
      <xdr:row>38</xdr:row>
      <xdr:rowOff>55499</xdr:rowOff>
    </xdr:to>
    <xdr:cxnSp macro="">
      <xdr:nvCxnSpPr>
        <xdr:cNvPr id="520" name="直線コネクタ 519"/>
        <xdr:cNvCxnSpPr/>
      </xdr:nvCxnSpPr>
      <xdr:spPr>
        <a:xfrm>
          <a:off x="15481300" y="6521259"/>
          <a:ext cx="838200" cy="4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159135</xdr:rowOff>
    </xdr:from>
    <xdr:ext cx="534377" cy="259045"/>
    <xdr:sp macro="" textlink="">
      <xdr:nvSpPr>
        <xdr:cNvPr id="521" name="消防費平均値テキスト"/>
        <xdr:cNvSpPr txBox="1"/>
      </xdr:nvSpPr>
      <xdr:spPr>
        <a:xfrm>
          <a:off x="16370300" y="6331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136258</xdr:rowOff>
    </xdr:from>
    <xdr:to>
      <xdr:col>85</xdr:col>
      <xdr:colOff>177800</xdr:colOff>
      <xdr:row>38</xdr:row>
      <xdr:rowOff>66408</xdr:rowOff>
    </xdr:to>
    <xdr:sp macro="" textlink="">
      <xdr:nvSpPr>
        <xdr:cNvPr id="522" name="フローチャート: 判断 521"/>
        <xdr:cNvSpPr/>
      </xdr:nvSpPr>
      <xdr:spPr>
        <a:xfrm>
          <a:off x="16268700" y="647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6159</xdr:rowOff>
    </xdr:from>
    <xdr:to>
      <xdr:col>81</xdr:col>
      <xdr:colOff>50800</xdr:colOff>
      <xdr:row>38</xdr:row>
      <xdr:rowOff>28010</xdr:rowOff>
    </xdr:to>
    <xdr:cxnSp macro="">
      <xdr:nvCxnSpPr>
        <xdr:cNvPr id="523" name="直線コネクタ 522"/>
        <xdr:cNvCxnSpPr/>
      </xdr:nvCxnSpPr>
      <xdr:spPr>
        <a:xfrm flipV="1">
          <a:off x="14592300" y="6521259"/>
          <a:ext cx="889000" cy="2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153708</xdr:rowOff>
    </xdr:from>
    <xdr:to>
      <xdr:col>81</xdr:col>
      <xdr:colOff>101600</xdr:colOff>
      <xdr:row>38</xdr:row>
      <xdr:rowOff>83858</xdr:rowOff>
    </xdr:to>
    <xdr:sp macro="" textlink="">
      <xdr:nvSpPr>
        <xdr:cNvPr id="524" name="フローチャート: 判断 523"/>
        <xdr:cNvSpPr/>
      </xdr:nvSpPr>
      <xdr:spPr>
        <a:xfrm>
          <a:off x="15430500" y="649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74985</xdr:rowOff>
    </xdr:from>
    <xdr:ext cx="534377" cy="259045"/>
    <xdr:sp macro="" textlink="">
      <xdr:nvSpPr>
        <xdr:cNvPr id="525" name="テキスト ボックス 524"/>
        <xdr:cNvSpPr txBox="1"/>
      </xdr:nvSpPr>
      <xdr:spPr>
        <a:xfrm>
          <a:off x="15214111" y="659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28010</xdr:rowOff>
    </xdr:from>
    <xdr:to>
      <xdr:col>76</xdr:col>
      <xdr:colOff>114300</xdr:colOff>
      <xdr:row>38</xdr:row>
      <xdr:rowOff>150006</xdr:rowOff>
    </xdr:to>
    <xdr:cxnSp macro="">
      <xdr:nvCxnSpPr>
        <xdr:cNvPr id="526" name="直線コネクタ 525"/>
        <xdr:cNvCxnSpPr/>
      </xdr:nvCxnSpPr>
      <xdr:spPr>
        <a:xfrm flipV="1">
          <a:off x="13703300" y="6543110"/>
          <a:ext cx="889000" cy="1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17329</xdr:rowOff>
    </xdr:from>
    <xdr:to>
      <xdr:col>76</xdr:col>
      <xdr:colOff>165100</xdr:colOff>
      <xdr:row>38</xdr:row>
      <xdr:rowOff>118929</xdr:rowOff>
    </xdr:to>
    <xdr:sp macro="" textlink="">
      <xdr:nvSpPr>
        <xdr:cNvPr id="527" name="フローチャート: 判断 526"/>
        <xdr:cNvSpPr/>
      </xdr:nvSpPr>
      <xdr:spPr>
        <a:xfrm>
          <a:off x="14541500" y="6532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110056</xdr:rowOff>
    </xdr:from>
    <xdr:ext cx="534377" cy="259045"/>
    <xdr:sp macro="" textlink="">
      <xdr:nvSpPr>
        <xdr:cNvPr id="528" name="テキスト ボックス 527"/>
        <xdr:cNvSpPr txBox="1"/>
      </xdr:nvSpPr>
      <xdr:spPr>
        <a:xfrm>
          <a:off x="14325111" y="662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159664</xdr:rowOff>
    </xdr:from>
    <xdr:to>
      <xdr:col>71</xdr:col>
      <xdr:colOff>177800</xdr:colOff>
      <xdr:row>38</xdr:row>
      <xdr:rowOff>150006</xdr:rowOff>
    </xdr:to>
    <xdr:cxnSp macro="">
      <xdr:nvCxnSpPr>
        <xdr:cNvPr id="529" name="直線コネクタ 528"/>
        <xdr:cNvCxnSpPr/>
      </xdr:nvCxnSpPr>
      <xdr:spPr>
        <a:xfrm>
          <a:off x="12814300" y="5988964"/>
          <a:ext cx="889000" cy="676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15577</xdr:rowOff>
    </xdr:from>
    <xdr:to>
      <xdr:col>72</xdr:col>
      <xdr:colOff>38100</xdr:colOff>
      <xdr:row>38</xdr:row>
      <xdr:rowOff>117177</xdr:rowOff>
    </xdr:to>
    <xdr:sp macro="" textlink="">
      <xdr:nvSpPr>
        <xdr:cNvPr id="530" name="フローチャート: 判断 529"/>
        <xdr:cNvSpPr/>
      </xdr:nvSpPr>
      <xdr:spPr>
        <a:xfrm>
          <a:off x="13652500" y="653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133704</xdr:rowOff>
    </xdr:from>
    <xdr:ext cx="534377" cy="259045"/>
    <xdr:sp macro="" textlink="">
      <xdr:nvSpPr>
        <xdr:cNvPr id="531" name="テキスト ボックス 530"/>
        <xdr:cNvSpPr txBox="1"/>
      </xdr:nvSpPr>
      <xdr:spPr>
        <a:xfrm>
          <a:off x="13436111" y="630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132886</xdr:rowOff>
    </xdr:from>
    <xdr:to>
      <xdr:col>67</xdr:col>
      <xdr:colOff>101600</xdr:colOff>
      <xdr:row>38</xdr:row>
      <xdr:rowOff>63036</xdr:rowOff>
    </xdr:to>
    <xdr:sp macro="" textlink="">
      <xdr:nvSpPr>
        <xdr:cNvPr id="532" name="フローチャート: 判断 531"/>
        <xdr:cNvSpPr/>
      </xdr:nvSpPr>
      <xdr:spPr>
        <a:xfrm>
          <a:off x="12763500" y="64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54163</xdr:rowOff>
    </xdr:from>
    <xdr:ext cx="534377" cy="259045"/>
    <xdr:sp macro="" textlink="">
      <xdr:nvSpPr>
        <xdr:cNvPr id="533" name="テキスト ボックス 532"/>
        <xdr:cNvSpPr txBox="1"/>
      </xdr:nvSpPr>
      <xdr:spPr>
        <a:xfrm>
          <a:off x="12547111" y="656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4699</xdr:rowOff>
    </xdr:from>
    <xdr:to>
      <xdr:col>85</xdr:col>
      <xdr:colOff>177800</xdr:colOff>
      <xdr:row>38</xdr:row>
      <xdr:rowOff>106299</xdr:rowOff>
    </xdr:to>
    <xdr:sp macro="" textlink="">
      <xdr:nvSpPr>
        <xdr:cNvPr id="539" name="楕円 538"/>
        <xdr:cNvSpPr/>
      </xdr:nvSpPr>
      <xdr:spPr>
        <a:xfrm>
          <a:off x="16268700" y="651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154576</xdr:rowOff>
    </xdr:from>
    <xdr:ext cx="534377" cy="259045"/>
    <xdr:sp macro="" textlink="">
      <xdr:nvSpPr>
        <xdr:cNvPr id="540" name="消防費該当値テキスト"/>
        <xdr:cNvSpPr txBox="1"/>
      </xdr:nvSpPr>
      <xdr:spPr>
        <a:xfrm>
          <a:off x="16370300" y="6498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126809</xdr:rowOff>
    </xdr:from>
    <xdr:to>
      <xdr:col>81</xdr:col>
      <xdr:colOff>101600</xdr:colOff>
      <xdr:row>38</xdr:row>
      <xdr:rowOff>56959</xdr:rowOff>
    </xdr:to>
    <xdr:sp macro="" textlink="">
      <xdr:nvSpPr>
        <xdr:cNvPr id="541" name="楕円 540"/>
        <xdr:cNvSpPr/>
      </xdr:nvSpPr>
      <xdr:spPr>
        <a:xfrm>
          <a:off x="15430500" y="6470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73486</xdr:rowOff>
    </xdr:from>
    <xdr:ext cx="534377" cy="259045"/>
    <xdr:sp macro="" textlink="">
      <xdr:nvSpPr>
        <xdr:cNvPr id="542" name="テキスト ボックス 541"/>
        <xdr:cNvSpPr txBox="1"/>
      </xdr:nvSpPr>
      <xdr:spPr>
        <a:xfrm>
          <a:off x="15214111" y="624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148660</xdr:rowOff>
    </xdr:from>
    <xdr:to>
      <xdr:col>76</xdr:col>
      <xdr:colOff>165100</xdr:colOff>
      <xdr:row>38</xdr:row>
      <xdr:rowOff>78810</xdr:rowOff>
    </xdr:to>
    <xdr:sp macro="" textlink="">
      <xdr:nvSpPr>
        <xdr:cNvPr id="543" name="楕円 542"/>
        <xdr:cNvSpPr/>
      </xdr:nvSpPr>
      <xdr:spPr>
        <a:xfrm>
          <a:off x="14541500" y="649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95337</xdr:rowOff>
    </xdr:from>
    <xdr:ext cx="534377" cy="259045"/>
    <xdr:sp macro="" textlink="">
      <xdr:nvSpPr>
        <xdr:cNvPr id="544" name="テキスト ボックス 543"/>
        <xdr:cNvSpPr txBox="1"/>
      </xdr:nvSpPr>
      <xdr:spPr>
        <a:xfrm>
          <a:off x="14325111" y="626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99206</xdr:rowOff>
    </xdr:from>
    <xdr:to>
      <xdr:col>72</xdr:col>
      <xdr:colOff>38100</xdr:colOff>
      <xdr:row>39</xdr:row>
      <xdr:rowOff>29356</xdr:rowOff>
    </xdr:to>
    <xdr:sp macro="" textlink="">
      <xdr:nvSpPr>
        <xdr:cNvPr id="545" name="楕円 544"/>
        <xdr:cNvSpPr/>
      </xdr:nvSpPr>
      <xdr:spPr>
        <a:xfrm>
          <a:off x="13652500" y="661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20483</xdr:rowOff>
    </xdr:from>
    <xdr:ext cx="534377" cy="259045"/>
    <xdr:sp macro="" textlink="">
      <xdr:nvSpPr>
        <xdr:cNvPr id="546" name="テキスト ボックス 545"/>
        <xdr:cNvSpPr txBox="1"/>
      </xdr:nvSpPr>
      <xdr:spPr>
        <a:xfrm>
          <a:off x="13436111" y="6707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108864</xdr:rowOff>
    </xdr:from>
    <xdr:to>
      <xdr:col>67</xdr:col>
      <xdr:colOff>101600</xdr:colOff>
      <xdr:row>35</xdr:row>
      <xdr:rowOff>39014</xdr:rowOff>
    </xdr:to>
    <xdr:sp macro="" textlink="">
      <xdr:nvSpPr>
        <xdr:cNvPr id="547" name="楕円 546"/>
        <xdr:cNvSpPr/>
      </xdr:nvSpPr>
      <xdr:spPr>
        <a:xfrm>
          <a:off x="12763500" y="593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55541</xdr:rowOff>
    </xdr:from>
    <xdr:ext cx="534377" cy="259045"/>
    <xdr:sp macro="" textlink="">
      <xdr:nvSpPr>
        <xdr:cNvPr id="548" name="テキスト ボックス 547"/>
        <xdr:cNvSpPr txBox="1"/>
      </xdr:nvSpPr>
      <xdr:spPr>
        <a:xfrm>
          <a:off x="12547111" y="571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2" name="テキスト ボックス 561"/>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0" name="テキスト ボックス 569"/>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17885</xdr:rowOff>
    </xdr:from>
    <xdr:to>
      <xdr:col>85</xdr:col>
      <xdr:colOff>126364</xdr:colOff>
      <xdr:row>58</xdr:row>
      <xdr:rowOff>124847</xdr:rowOff>
    </xdr:to>
    <xdr:cxnSp macro="">
      <xdr:nvCxnSpPr>
        <xdr:cNvPr id="572" name="直線コネクタ 571"/>
        <xdr:cNvCxnSpPr/>
      </xdr:nvCxnSpPr>
      <xdr:spPr>
        <a:xfrm flipV="1">
          <a:off x="16317595" y="8761835"/>
          <a:ext cx="1269" cy="1307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128674</xdr:rowOff>
    </xdr:from>
    <xdr:ext cx="534377" cy="259045"/>
    <xdr:sp macro="" textlink="">
      <xdr:nvSpPr>
        <xdr:cNvPr id="573" name="教育費最小値テキスト"/>
        <xdr:cNvSpPr txBox="1"/>
      </xdr:nvSpPr>
      <xdr:spPr>
        <a:xfrm>
          <a:off x="16370300" y="1007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124847</xdr:rowOff>
    </xdr:from>
    <xdr:to>
      <xdr:col>86</xdr:col>
      <xdr:colOff>25400</xdr:colOff>
      <xdr:row>58</xdr:row>
      <xdr:rowOff>124847</xdr:rowOff>
    </xdr:to>
    <xdr:cxnSp macro="">
      <xdr:nvCxnSpPr>
        <xdr:cNvPr id="574" name="直線コネクタ 573"/>
        <xdr:cNvCxnSpPr/>
      </xdr:nvCxnSpPr>
      <xdr:spPr>
        <a:xfrm>
          <a:off x="16230600" y="10068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136012</xdr:rowOff>
    </xdr:from>
    <xdr:ext cx="599010" cy="259045"/>
    <xdr:sp macro="" textlink="">
      <xdr:nvSpPr>
        <xdr:cNvPr id="575" name="教育費最大値テキスト"/>
        <xdr:cNvSpPr txBox="1"/>
      </xdr:nvSpPr>
      <xdr:spPr>
        <a:xfrm>
          <a:off x="16370300" y="8537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733,945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17885</xdr:rowOff>
    </xdr:from>
    <xdr:to>
      <xdr:col>86</xdr:col>
      <xdr:colOff>25400</xdr:colOff>
      <xdr:row>51</xdr:row>
      <xdr:rowOff>17885</xdr:rowOff>
    </xdr:to>
    <xdr:cxnSp macro="">
      <xdr:nvCxnSpPr>
        <xdr:cNvPr id="576" name="直線コネクタ 575"/>
        <xdr:cNvCxnSpPr/>
      </xdr:nvCxnSpPr>
      <xdr:spPr>
        <a:xfrm>
          <a:off x="16230600" y="876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58500</xdr:rowOff>
    </xdr:from>
    <xdr:to>
      <xdr:col>85</xdr:col>
      <xdr:colOff>127000</xdr:colOff>
      <xdr:row>58</xdr:row>
      <xdr:rowOff>84544</xdr:rowOff>
    </xdr:to>
    <xdr:cxnSp macro="">
      <xdr:nvCxnSpPr>
        <xdr:cNvPr id="577" name="直線コネクタ 576"/>
        <xdr:cNvCxnSpPr/>
      </xdr:nvCxnSpPr>
      <xdr:spPr>
        <a:xfrm>
          <a:off x="15481300" y="10002600"/>
          <a:ext cx="838200" cy="26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163185</xdr:rowOff>
    </xdr:from>
    <xdr:ext cx="599010" cy="259045"/>
    <xdr:sp macro="" textlink="">
      <xdr:nvSpPr>
        <xdr:cNvPr id="578" name="教育費平均値テキスト"/>
        <xdr:cNvSpPr txBox="1"/>
      </xdr:nvSpPr>
      <xdr:spPr>
        <a:xfrm>
          <a:off x="16370300" y="9764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140308</xdr:rowOff>
    </xdr:from>
    <xdr:to>
      <xdr:col>85</xdr:col>
      <xdr:colOff>177800</xdr:colOff>
      <xdr:row>58</xdr:row>
      <xdr:rowOff>70458</xdr:rowOff>
    </xdr:to>
    <xdr:sp macro="" textlink="">
      <xdr:nvSpPr>
        <xdr:cNvPr id="579" name="フローチャート: 判断 578"/>
        <xdr:cNvSpPr/>
      </xdr:nvSpPr>
      <xdr:spPr>
        <a:xfrm>
          <a:off x="16268700" y="9912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58500</xdr:rowOff>
    </xdr:from>
    <xdr:to>
      <xdr:col>81</xdr:col>
      <xdr:colOff>50800</xdr:colOff>
      <xdr:row>58</xdr:row>
      <xdr:rowOff>96670</xdr:rowOff>
    </xdr:to>
    <xdr:cxnSp macro="">
      <xdr:nvCxnSpPr>
        <xdr:cNvPr id="580" name="直線コネクタ 579"/>
        <xdr:cNvCxnSpPr/>
      </xdr:nvCxnSpPr>
      <xdr:spPr>
        <a:xfrm flipV="1">
          <a:off x="14592300" y="10002600"/>
          <a:ext cx="889000" cy="38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3655</xdr:rowOff>
    </xdr:from>
    <xdr:to>
      <xdr:col>81</xdr:col>
      <xdr:colOff>101600</xdr:colOff>
      <xdr:row>58</xdr:row>
      <xdr:rowOff>105255</xdr:rowOff>
    </xdr:to>
    <xdr:sp macro="" textlink="">
      <xdr:nvSpPr>
        <xdr:cNvPr id="581" name="フローチャート: 判断 580"/>
        <xdr:cNvSpPr/>
      </xdr:nvSpPr>
      <xdr:spPr>
        <a:xfrm>
          <a:off x="154305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121782</xdr:rowOff>
    </xdr:from>
    <xdr:ext cx="534377" cy="259045"/>
    <xdr:sp macro="" textlink="">
      <xdr:nvSpPr>
        <xdr:cNvPr id="582" name="テキスト ボックス 581"/>
        <xdr:cNvSpPr txBox="1"/>
      </xdr:nvSpPr>
      <xdr:spPr>
        <a:xfrm>
          <a:off x="15214111" y="972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96670</xdr:rowOff>
    </xdr:from>
    <xdr:to>
      <xdr:col>76</xdr:col>
      <xdr:colOff>114300</xdr:colOff>
      <xdr:row>58</xdr:row>
      <xdr:rowOff>98254</xdr:rowOff>
    </xdr:to>
    <xdr:cxnSp macro="">
      <xdr:nvCxnSpPr>
        <xdr:cNvPr id="583" name="直線コネクタ 582"/>
        <xdr:cNvCxnSpPr/>
      </xdr:nvCxnSpPr>
      <xdr:spPr>
        <a:xfrm flipV="1">
          <a:off x="13703300" y="10040770"/>
          <a:ext cx="889000" cy="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24381</xdr:rowOff>
    </xdr:from>
    <xdr:to>
      <xdr:col>76</xdr:col>
      <xdr:colOff>165100</xdr:colOff>
      <xdr:row>58</xdr:row>
      <xdr:rowOff>125981</xdr:rowOff>
    </xdr:to>
    <xdr:sp macro="" textlink="">
      <xdr:nvSpPr>
        <xdr:cNvPr id="584" name="フローチャート: 判断 583"/>
        <xdr:cNvSpPr/>
      </xdr:nvSpPr>
      <xdr:spPr>
        <a:xfrm>
          <a:off x="14541500" y="99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142508</xdr:rowOff>
    </xdr:from>
    <xdr:ext cx="534377" cy="259045"/>
    <xdr:sp macro="" textlink="">
      <xdr:nvSpPr>
        <xdr:cNvPr id="585" name="テキスト ボックス 584"/>
        <xdr:cNvSpPr txBox="1"/>
      </xdr:nvSpPr>
      <xdr:spPr>
        <a:xfrm>
          <a:off x="14325111" y="974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98254</xdr:rowOff>
    </xdr:from>
    <xdr:to>
      <xdr:col>71</xdr:col>
      <xdr:colOff>177800</xdr:colOff>
      <xdr:row>58</xdr:row>
      <xdr:rowOff>117347</xdr:rowOff>
    </xdr:to>
    <xdr:cxnSp macro="">
      <xdr:nvCxnSpPr>
        <xdr:cNvPr id="586" name="直線コネクタ 585"/>
        <xdr:cNvCxnSpPr/>
      </xdr:nvCxnSpPr>
      <xdr:spPr>
        <a:xfrm flipV="1">
          <a:off x="12814300" y="10042354"/>
          <a:ext cx="889000" cy="19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36688</xdr:rowOff>
    </xdr:from>
    <xdr:to>
      <xdr:col>72</xdr:col>
      <xdr:colOff>38100</xdr:colOff>
      <xdr:row>58</xdr:row>
      <xdr:rowOff>138288</xdr:rowOff>
    </xdr:to>
    <xdr:sp macro="" textlink="">
      <xdr:nvSpPr>
        <xdr:cNvPr id="587" name="フローチャート: 判断 586"/>
        <xdr:cNvSpPr/>
      </xdr:nvSpPr>
      <xdr:spPr>
        <a:xfrm>
          <a:off x="13652500" y="998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154815</xdr:rowOff>
    </xdr:from>
    <xdr:ext cx="534377" cy="259045"/>
    <xdr:sp macro="" textlink="">
      <xdr:nvSpPr>
        <xdr:cNvPr id="588" name="テキスト ボックス 587"/>
        <xdr:cNvSpPr txBox="1"/>
      </xdr:nvSpPr>
      <xdr:spPr>
        <a:xfrm>
          <a:off x="13436111" y="975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27925</xdr:rowOff>
    </xdr:from>
    <xdr:to>
      <xdr:col>67</xdr:col>
      <xdr:colOff>101600</xdr:colOff>
      <xdr:row>58</xdr:row>
      <xdr:rowOff>129525</xdr:rowOff>
    </xdr:to>
    <xdr:sp macro="" textlink="">
      <xdr:nvSpPr>
        <xdr:cNvPr id="589" name="フローチャート: 判断 588"/>
        <xdr:cNvSpPr/>
      </xdr:nvSpPr>
      <xdr:spPr>
        <a:xfrm>
          <a:off x="12763500" y="9972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146052</xdr:rowOff>
    </xdr:from>
    <xdr:ext cx="534377" cy="259045"/>
    <xdr:sp macro="" textlink="">
      <xdr:nvSpPr>
        <xdr:cNvPr id="590" name="テキスト ボックス 589"/>
        <xdr:cNvSpPr txBox="1"/>
      </xdr:nvSpPr>
      <xdr:spPr>
        <a:xfrm>
          <a:off x="12547111" y="974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33744</xdr:rowOff>
    </xdr:from>
    <xdr:to>
      <xdr:col>85</xdr:col>
      <xdr:colOff>177800</xdr:colOff>
      <xdr:row>58</xdr:row>
      <xdr:rowOff>135344</xdr:rowOff>
    </xdr:to>
    <xdr:sp macro="" textlink="">
      <xdr:nvSpPr>
        <xdr:cNvPr id="596" name="楕円 595"/>
        <xdr:cNvSpPr/>
      </xdr:nvSpPr>
      <xdr:spPr>
        <a:xfrm>
          <a:off x="16268700" y="997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120121</xdr:rowOff>
    </xdr:from>
    <xdr:ext cx="534377" cy="259045"/>
    <xdr:sp macro="" textlink="">
      <xdr:nvSpPr>
        <xdr:cNvPr id="597" name="教育費該当値テキスト"/>
        <xdr:cNvSpPr txBox="1"/>
      </xdr:nvSpPr>
      <xdr:spPr>
        <a:xfrm>
          <a:off x="16370300" y="9892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7700</xdr:rowOff>
    </xdr:from>
    <xdr:to>
      <xdr:col>81</xdr:col>
      <xdr:colOff>101600</xdr:colOff>
      <xdr:row>58</xdr:row>
      <xdr:rowOff>109300</xdr:rowOff>
    </xdr:to>
    <xdr:sp macro="" textlink="">
      <xdr:nvSpPr>
        <xdr:cNvPr id="598" name="楕円 597"/>
        <xdr:cNvSpPr/>
      </xdr:nvSpPr>
      <xdr:spPr>
        <a:xfrm>
          <a:off x="15430500" y="995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100427</xdr:rowOff>
    </xdr:from>
    <xdr:ext cx="534377" cy="259045"/>
    <xdr:sp macro="" textlink="">
      <xdr:nvSpPr>
        <xdr:cNvPr id="599" name="テキスト ボックス 598"/>
        <xdr:cNvSpPr txBox="1"/>
      </xdr:nvSpPr>
      <xdr:spPr>
        <a:xfrm>
          <a:off x="15214111" y="1004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45870</xdr:rowOff>
    </xdr:from>
    <xdr:to>
      <xdr:col>76</xdr:col>
      <xdr:colOff>165100</xdr:colOff>
      <xdr:row>58</xdr:row>
      <xdr:rowOff>147470</xdr:rowOff>
    </xdr:to>
    <xdr:sp macro="" textlink="">
      <xdr:nvSpPr>
        <xdr:cNvPr id="600" name="楕円 599"/>
        <xdr:cNvSpPr/>
      </xdr:nvSpPr>
      <xdr:spPr>
        <a:xfrm>
          <a:off x="14541500" y="998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138597</xdr:rowOff>
    </xdr:from>
    <xdr:ext cx="534377" cy="259045"/>
    <xdr:sp macro="" textlink="">
      <xdr:nvSpPr>
        <xdr:cNvPr id="601" name="テキスト ボックス 600"/>
        <xdr:cNvSpPr txBox="1"/>
      </xdr:nvSpPr>
      <xdr:spPr>
        <a:xfrm>
          <a:off x="14325111" y="1008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47454</xdr:rowOff>
    </xdr:from>
    <xdr:to>
      <xdr:col>72</xdr:col>
      <xdr:colOff>38100</xdr:colOff>
      <xdr:row>58</xdr:row>
      <xdr:rowOff>149054</xdr:rowOff>
    </xdr:to>
    <xdr:sp macro="" textlink="">
      <xdr:nvSpPr>
        <xdr:cNvPr id="602" name="楕円 601"/>
        <xdr:cNvSpPr/>
      </xdr:nvSpPr>
      <xdr:spPr>
        <a:xfrm>
          <a:off x="13652500" y="999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140181</xdr:rowOff>
    </xdr:from>
    <xdr:ext cx="534377" cy="259045"/>
    <xdr:sp macro="" textlink="">
      <xdr:nvSpPr>
        <xdr:cNvPr id="603" name="テキスト ボックス 602"/>
        <xdr:cNvSpPr txBox="1"/>
      </xdr:nvSpPr>
      <xdr:spPr>
        <a:xfrm>
          <a:off x="13436111" y="10084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66547</xdr:rowOff>
    </xdr:from>
    <xdr:to>
      <xdr:col>67</xdr:col>
      <xdr:colOff>101600</xdr:colOff>
      <xdr:row>58</xdr:row>
      <xdr:rowOff>168147</xdr:rowOff>
    </xdr:to>
    <xdr:sp macro="" textlink="">
      <xdr:nvSpPr>
        <xdr:cNvPr id="604" name="楕円 603"/>
        <xdr:cNvSpPr/>
      </xdr:nvSpPr>
      <xdr:spPr>
        <a:xfrm>
          <a:off x="12763500" y="1001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159274</xdr:rowOff>
    </xdr:from>
    <xdr:ext cx="534377" cy="259045"/>
    <xdr:sp macro="" textlink="">
      <xdr:nvSpPr>
        <xdr:cNvPr id="605" name="テキスト ボックス 604"/>
        <xdr:cNvSpPr txBox="1"/>
      </xdr:nvSpPr>
      <xdr:spPr>
        <a:xfrm>
          <a:off x="12547111" y="10103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6" name="直線コネクタ 615"/>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7" name="テキスト ボックス 616"/>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0" name="直線コネクタ 619"/>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1" name="テキスト ボックス 620"/>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31229</xdr:rowOff>
    </xdr:from>
    <xdr:to>
      <xdr:col>85</xdr:col>
      <xdr:colOff>126364</xdr:colOff>
      <xdr:row>78</xdr:row>
      <xdr:rowOff>25400</xdr:rowOff>
    </xdr:to>
    <xdr:cxnSp macro="">
      <xdr:nvCxnSpPr>
        <xdr:cNvPr id="625" name="直線コネクタ 624"/>
        <xdr:cNvCxnSpPr/>
      </xdr:nvCxnSpPr>
      <xdr:spPr>
        <a:xfrm flipV="1">
          <a:off x="16317595" y="12204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49080</xdr:rowOff>
    </xdr:from>
    <xdr:ext cx="249299" cy="259045"/>
    <xdr:sp macro="" textlink="">
      <xdr:nvSpPr>
        <xdr:cNvPr id="626" name="災害復旧費最小値テキスト"/>
        <xdr:cNvSpPr txBox="1"/>
      </xdr:nvSpPr>
      <xdr:spPr>
        <a:xfrm>
          <a:off x="16370300" y="134221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7" name="直線コネクタ 626"/>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149356</xdr:rowOff>
    </xdr:from>
    <xdr:ext cx="599010" cy="259045"/>
    <xdr:sp macro="" textlink="">
      <xdr:nvSpPr>
        <xdr:cNvPr id="628" name="災害復旧費最大値テキスト"/>
        <xdr:cNvSpPr txBox="1"/>
      </xdr:nvSpPr>
      <xdr:spPr>
        <a:xfrm>
          <a:off x="16370300" y="1197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208,980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31229</xdr:rowOff>
    </xdr:from>
    <xdr:to>
      <xdr:col>86</xdr:col>
      <xdr:colOff>25400</xdr:colOff>
      <xdr:row>71</xdr:row>
      <xdr:rowOff>31229</xdr:rowOff>
    </xdr:to>
    <xdr:cxnSp macro="">
      <xdr:nvCxnSpPr>
        <xdr:cNvPr id="629" name="直線コネクタ 628"/>
        <xdr:cNvCxnSpPr/>
      </xdr:nvCxnSpPr>
      <xdr:spPr>
        <a:xfrm>
          <a:off x="16230600" y="12204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25400</xdr:rowOff>
    </xdr:from>
    <xdr:to>
      <xdr:col>85</xdr:col>
      <xdr:colOff>127000</xdr:colOff>
      <xdr:row>78</xdr:row>
      <xdr:rowOff>25400</xdr:rowOff>
    </xdr:to>
    <xdr:cxnSp macro="">
      <xdr:nvCxnSpPr>
        <xdr:cNvPr id="630" name="直線コネクタ 629"/>
        <xdr:cNvCxnSpPr/>
      </xdr:nvCxnSpPr>
      <xdr:spPr>
        <a:xfrm>
          <a:off x="15481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137980</xdr:rowOff>
    </xdr:from>
    <xdr:ext cx="469744" cy="259045"/>
    <xdr:sp macro="" textlink="">
      <xdr:nvSpPr>
        <xdr:cNvPr id="631" name="災害復旧費平均値テキスト"/>
        <xdr:cNvSpPr txBox="1"/>
      </xdr:nvSpPr>
      <xdr:spPr>
        <a:xfrm>
          <a:off x="16370300" y="13168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115103</xdr:rowOff>
    </xdr:from>
    <xdr:to>
      <xdr:col>85</xdr:col>
      <xdr:colOff>177800</xdr:colOff>
      <xdr:row>78</xdr:row>
      <xdr:rowOff>45253</xdr:rowOff>
    </xdr:to>
    <xdr:sp macro="" textlink="">
      <xdr:nvSpPr>
        <xdr:cNvPr id="632" name="フローチャート: 判断 631"/>
        <xdr:cNvSpPr/>
      </xdr:nvSpPr>
      <xdr:spPr>
        <a:xfrm>
          <a:off x="16268700" y="133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15908</xdr:rowOff>
    </xdr:from>
    <xdr:to>
      <xdr:col>81</xdr:col>
      <xdr:colOff>50800</xdr:colOff>
      <xdr:row>78</xdr:row>
      <xdr:rowOff>25400</xdr:rowOff>
    </xdr:to>
    <xdr:cxnSp macro="">
      <xdr:nvCxnSpPr>
        <xdr:cNvPr id="633" name="直線コネクタ 632"/>
        <xdr:cNvCxnSpPr/>
      </xdr:nvCxnSpPr>
      <xdr:spPr>
        <a:xfrm>
          <a:off x="14592300" y="13389008"/>
          <a:ext cx="889000" cy="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106257</xdr:rowOff>
    </xdr:from>
    <xdr:to>
      <xdr:col>81</xdr:col>
      <xdr:colOff>101600</xdr:colOff>
      <xdr:row>78</xdr:row>
      <xdr:rowOff>36407</xdr:rowOff>
    </xdr:to>
    <xdr:sp macro="" textlink="">
      <xdr:nvSpPr>
        <xdr:cNvPr id="634" name="フローチャート: 判断 633"/>
        <xdr:cNvSpPr/>
      </xdr:nvSpPr>
      <xdr:spPr>
        <a:xfrm>
          <a:off x="15430500" y="1330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52934</xdr:rowOff>
    </xdr:from>
    <xdr:ext cx="469744" cy="259045"/>
    <xdr:sp macro="" textlink="">
      <xdr:nvSpPr>
        <xdr:cNvPr id="635" name="テキスト ボックス 634"/>
        <xdr:cNvSpPr txBox="1"/>
      </xdr:nvSpPr>
      <xdr:spPr>
        <a:xfrm>
          <a:off x="15246428" y="1308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88864</xdr:rowOff>
    </xdr:from>
    <xdr:to>
      <xdr:col>76</xdr:col>
      <xdr:colOff>114300</xdr:colOff>
      <xdr:row>78</xdr:row>
      <xdr:rowOff>15908</xdr:rowOff>
    </xdr:to>
    <xdr:cxnSp macro="">
      <xdr:nvCxnSpPr>
        <xdr:cNvPr id="636" name="直線コネクタ 635"/>
        <xdr:cNvCxnSpPr/>
      </xdr:nvCxnSpPr>
      <xdr:spPr>
        <a:xfrm>
          <a:off x="13703300" y="13290514"/>
          <a:ext cx="889000" cy="98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89426</xdr:rowOff>
    </xdr:from>
    <xdr:to>
      <xdr:col>76</xdr:col>
      <xdr:colOff>165100</xdr:colOff>
      <xdr:row>78</xdr:row>
      <xdr:rowOff>19576</xdr:rowOff>
    </xdr:to>
    <xdr:sp macro="" textlink="">
      <xdr:nvSpPr>
        <xdr:cNvPr id="637" name="フローチャート: 判断 636"/>
        <xdr:cNvSpPr/>
      </xdr:nvSpPr>
      <xdr:spPr>
        <a:xfrm>
          <a:off x="14541500" y="13291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36103</xdr:rowOff>
    </xdr:from>
    <xdr:ext cx="469744" cy="259045"/>
    <xdr:sp macro="" textlink="">
      <xdr:nvSpPr>
        <xdr:cNvPr id="638" name="テキスト ボックス 637"/>
        <xdr:cNvSpPr txBox="1"/>
      </xdr:nvSpPr>
      <xdr:spPr>
        <a:xfrm>
          <a:off x="14357428" y="13066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98546</xdr:rowOff>
    </xdr:from>
    <xdr:to>
      <xdr:col>71</xdr:col>
      <xdr:colOff>177800</xdr:colOff>
      <xdr:row>77</xdr:row>
      <xdr:rowOff>88864</xdr:rowOff>
    </xdr:to>
    <xdr:cxnSp macro="">
      <xdr:nvCxnSpPr>
        <xdr:cNvPr id="639" name="直線コネクタ 638"/>
        <xdr:cNvCxnSpPr/>
      </xdr:nvCxnSpPr>
      <xdr:spPr>
        <a:xfrm>
          <a:off x="12814300" y="12957296"/>
          <a:ext cx="889000" cy="33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92404</xdr:rowOff>
    </xdr:from>
    <xdr:to>
      <xdr:col>72</xdr:col>
      <xdr:colOff>38100</xdr:colOff>
      <xdr:row>78</xdr:row>
      <xdr:rowOff>22554</xdr:rowOff>
    </xdr:to>
    <xdr:sp macro="" textlink="">
      <xdr:nvSpPr>
        <xdr:cNvPr id="640" name="フローチャート: 判断 639"/>
        <xdr:cNvSpPr/>
      </xdr:nvSpPr>
      <xdr:spPr>
        <a:xfrm>
          <a:off x="13652500" y="1329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13681</xdr:rowOff>
    </xdr:from>
    <xdr:ext cx="469744" cy="259045"/>
    <xdr:sp macro="" textlink="">
      <xdr:nvSpPr>
        <xdr:cNvPr id="641" name="テキスト ボックス 640"/>
        <xdr:cNvSpPr txBox="1"/>
      </xdr:nvSpPr>
      <xdr:spPr>
        <a:xfrm>
          <a:off x="13468428" y="13386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56490</xdr:rowOff>
    </xdr:from>
    <xdr:to>
      <xdr:col>67</xdr:col>
      <xdr:colOff>101600</xdr:colOff>
      <xdr:row>77</xdr:row>
      <xdr:rowOff>158090</xdr:rowOff>
    </xdr:to>
    <xdr:sp macro="" textlink="">
      <xdr:nvSpPr>
        <xdr:cNvPr id="642" name="フローチャート: 判断 641"/>
        <xdr:cNvSpPr/>
      </xdr:nvSpPr>
      <xdr:spPr>
        <a:xfrm>
          <a:off x="12763500" y="1325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149217</xdr:rowOff>
    </xdr:from>
    <xdr:ext cx="534377" cy="259045"/>
    <xdr:sp macro="" textlink="">
      <xdr:nvSpPr>
        <xdr:cNvPr id="643" name="テキスト ボックス 642"/>
        <xdr:cNvSpPr txBox="1"/>
      </xdr:nvSpPr>
      <xdr:spPr>
        <a:xfrm>
          <a:off x="12547111" y="1335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49" name="楕円 648"/>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93530</xdr:rowOff>
    </xdr:from>
    <xdr:ext cx="249299" cy="259045"/>
    <xdr:sp macro="" textlink="">
      <xdr:nvSpPr>
        <xdr:cNvPr id="650" name="災害復旧費該当値テキスト"/>
        <xdr:cNvSpPr txBox="1"/>
      </xdr:nvSpPr>
      <xdr:spPr>
        <a:xfrm>
          <a:off x="16370300" y="132951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51" name="楕円 650"/>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52" name="テキスト ボックス 651"/>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136558</xdr:rowOff>
    </xdr:from>
    <xdr:to>
      <xdr:col>76</xdr:col>
      <xdr:colOff>165100</xdr:colOff>
      <xdr:row>78</xdr:row>
      <xdr:rowOff>66708</xdr:rowOff>
    </xdr:to>
    <xdr:sp macro="" textlink="">
      <xdr:nvSpPr>
        <xdr:cNvPr id="653" name="楕円 652"/>
        <xdr:cNvSpPr/>
      </xdr:nvSpPr>
      <xdr:spPr>
        <a:xfrm>
          <a:off x="14541500" y="1333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57835</xdr:rowOff>
    </xdr:from>
    <xdr:ext cx="469744" cy="259045"/>
    <xdr:sp macro="" textlink="">
      <xdr:nvSpPr>
        <xdr:cNvPr id="654" name="テキスト ボックス 653"/>
        <xdr:cNvSpPr txBox="1"/>
      </xdr:nvSpPr>
      <xdr:spPr>
        <a:xfrm>
          <a:off x="14357428" y="13430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38064</xdr:rowOff>
    </xdr:from>
    <xdr:to>
      <xdr:col>72</xdr:col>
      <xdr:colOff>38100</xdr:colOff>
      <xdr:row>77</xdr:row>
      <xdr:rowOff>139664</xdr:rowOff>
    </xdr:to>
    <xdr:sp macro="" textlink="">
      <xdr:nvSpPr>
        <xdr:cNvPr id="655" name="楕円 654"/>
        <xdr:cNvSpPr/>
      </xdr:nvSpPr>
      <xdr:spPr>
        <a:xfrm>
          <a:off x="13652500" y="1323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156191</xdr:rowOff>
    </xdr:from>
    <xdr:ext cx="534377" cy="259045"/>
    <xdr:sp macro="" textlink="">
      <xdr:nvSpPr>
        <xdr:cNvPr id="656" name="テキスト ボックス 655"/>
        <xdr:cNvSpPr txBox="1"/>
      </xdr:nvSpPr>
      <xdr:spPr>
        <a:xfrm>
          <a:off x="13436111" y="13014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47746</xdr:rowOff>
    </xdr:from>
    <xdr:to>
      <xdr:col>67</xdr:col>
      <xdr:colOff>101600</xdr:colOff>
      <xdr:row>75</xdr:row>
      <xdr:rowOff>149346</xdr:rowOff>
    </xdr:to>
    <xdr:sp macro="" textlink="">
      <xdr:nvSpPr>
        <xdr:cNvPr id="657" name="楕円 656"/>
        <xdr:cNvSpPr/>
      </xdr:nvSpPr>
      <xdr:spPr>
        <a:xfrm>
          <a:off x="12763500" y="1290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165873</xdr:rowOff>
    </xdr:from>
    <xdr:ext cx="534377" cy="259045"/>
    <xdr:sp macro="" textlink="">
      <xdr:nvSpPr>
        <xdr:cNvPr id="658" name="テキスト ボックス 657"/>
        <xdr:cNvSpPr txBox="1"/>
      </xdr:nvSpPr>
      <xdr:spPr>
        <a:xfrm>
          <a:off x="12547111" y="1268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9" name="テキスト ボックス 668"/>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1" name="テキスト ボックス 670"/>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17983</xdr:rowOff>
    </xdr:from>
    <xdr:to>
      <xdr:col>85</xdr:col>
      <xdr:colOff>126364</xdr:colOff>
      <xdr:row>99</xdr:row>
      <xdr:rowOff>102033</xdr:rowOff>
    </xdr:to>
    <xdr:cxnSp macro="">
      <xdr:nvCxnSpPr>
        <xdr:cNvPr id="683" name="直線コネクタ 682"/>
        <xdr:cNvCxnSpPr/>
      </xdr:nvCxnSpPr>
      <xdr:spPr>
        <a:xfrm flipV="1">
          <a:off x="16317595" y="15448483"/>
          <a:ext cx="1269" cy="16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105860</xdr:rowOff>
    </xdr:from>
    <xdr:ext cx="534377" cy="259045"/>
    <xdr:sp macro="" textlink="">
      <xdr:nvSpPr>
        <xdr:cNvPr id="684" name="公債費最小値テキスト"/>
        <xdr:cNvSpPr txBox="1"/>
      </xdr:nvSpPr>
      <xdr:spPr>
        <a:xfrm>
          <a:off x="16370300" y="1707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102033</xdr:rowOff>
    </xdr:from>
    <xdr:to>
      <xdr:col>86</xdr:col>
      <xdr:colOff>25400</xdr:colOff>
      <xdr:row>99</xdr:row>
      <xdr:rowOff>102033</xdr:rowOff>
    </xdr:to>
    <xdr:cxnSp macro="">
      <xdr:nvCxnSpPr>
        <xdr:cNvPr id="685" name="直線コネクタ 684"/>
        <xdr:cNvCxnSpPr/>
      </xdr:nvCxnSpPr>
      <xdr:spPr>
        <a:xfrm>
          <a:off x="16230600" y="17075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136110</xdr:rowOff>
    </xdr:from>
    <xdr:ext cx="599010" cy="259045"/>
    <xdr:sp macro="" textlink="">
      <xdr:nvSpPr>
        <xdr:cNvPr id="686" name="公債費最大値テキスト"/>
        <xdr:cNvSpPr txBox="1"/>
      </xdr:nvSpPr>
      <xdr:spPr>
        <a:xfrm>
          <a:off x="16370300" y="15223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153,584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17983</xdr:rowOff>
    </xdr:from>
    <xdr:to>
      <xdr:col>86</xdr:col>
      <xdr:colOff>25400</xdr:colOff>
      <xdr:row>90</xdr:row>
      <xdr:rowOff>17983</xdr:rowOff>
    </xdr:to>
    <xdr:cxnSp macro="">
      <xdr:nvCxnSpPr>
        <xdr:cNvPr id="687" name="直線コネクタ 686"/>
        <xdr:cNvCxnSpPr/>
      </xdr:nvCxnSpPr>
      <xdr:spPr>
        <a:xfrm>
          <a:off x="16230600" y="1544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117563</xdr:rowOff>
    </xdr:from>
    <xdr:to>
      <xdr:col>85</xdr:col>
      <xdr:colOff>127000</xdr:colOff>
      <xdr:row>97</xdr:row>
      <xdr:rowOff>21934</xdr:rowOff>
    </xdr:to>
    <xdr:cxnSp macro="">
      <xdr:nvCxnSpPr>
        <xdr:cNvPr id="688" name="直線コネクタ 687"/>
        <xdr:cNvCxnSpPr/>
      </xdr:nvCxnSpPr>
      <xdr:spPr>
        <a:xfrm flipV="1">
          <a:off x="15481300" y="16576763"/>
          <a:ext cx="838200" cy="75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75213</xdr:rowOff>
    </xdr:from>
    <xdr:ext cx="534377" cy="259045"/>
    <xdr:sp macro="" textlink="">
      <xdr:nvSpPr>
        <xdr:cNvPr id="689" name="公債費平均値テキスト"/>
        <xdr:cNvSpPr txBox="1"/>
      </xdr:nvSpPr>
      <xdr:spPr>
        <a:xfrm>
          <a:off x="16370300" y="16534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96786</xdr:rowOff>
    </xdr:from>
    <xdr:to>
      <xdr:col>85</xdr:col>
      <xdr:colOff>177800</xdr:colOff>
      <xdr:row>97</xdr:row>
      <xdr:rowOff>26936</xdr:rowOff>
    </xdr:to>
    <xdr:sp macro="" textlink="">
      <xdr:nvSpPr>
        <xdr:cNvPr id="690" name="フローチャート: 判断 689"/>
        <xdr:cNvSpPr/>
      </xdr:nvSpPr>
      <xdr:spPr>
        <a:xfrm>
          <a:off x="16268700" y="16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21934</xdr:rowOff>
    </xdr:from>
    <xdr:to>
      <xdr:col>81</xdr:col>
      <xdr:colOff>50800</xdr:colOff>
      <xdr:row>97</xdr:row>
      <xdr:rowOff>76251</xdr:rowOff>
    </xdr:to>
    <xdr:cxnSp macro="">
      <xdr:nvCxnSpPr>
        <xdr:cNvPr id="691" name="直線コネクタ 690"/>
        <xdr:cNvCxnSpPr/>
      </xdr:nvCxnSpPr>
      <xdr:spPr>
        <a:xfrm flipV="1">
          <a:off x="14592300" y="16652584"/>
          <a:ext cx="889000" cy="54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35116</xdr:rowOff>
    </xdr:from>
    <xdr:to>
      <xdr:col>81</xdr:col>
      <xdr:colOff>101600</xdr:colOff>
      <xdr:row>96</xdr:row>
      <xdr:rowOff>136716</xdr:rowOff>
    </xdr:to>
    <xdr:sp macro="" textlink="">
      <xdr:nvSpPr>
        <xdr:cNvPr id="692" name="フローチャート: 判断 691"/>
        <xdr:cNvSpPr/>
      </xdr:nvSpPr>
      <xdr:spPr>
        <a:xfrm>
          <a:off x="15430500" y="1649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153243</xdr:rowOff>
    </xdr:from>
    <xdr:ext cx="534377" cy="259045"/>
    <xdr:sp macro="" textlink="">
      <xdr:nvSpPr>
        <xdr:cNvPr id="693" name="テキスト ボックス 692"/>
        <xdr:cNvSpPr txBox="1"/>
      </xdr:nvSpPr>
      <xdr:spPr>
        <a:xfrm>
          <a:off x="15214111" y="1626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76251</xdr:rowOff>
    </xdr:from>
    <xdr:to>
      <xdr:col>76</xdr:col>
      <xdr:colOff>114300</xdr:colOff>
      <xdr:row>97</xdr:row>
      <xdr:rowOff>76963</xdr:rowOff>
    </xdr:to>
    <xdr:cxnSp macro="">
      <xdr:nvCxnSpPr>
        <xdr:cNvPr id="694" name="直線コネクタ 693"/>
        <xdr:cNvCxnSpPr/>
      </xdr:nvCxnSpPr>
      <xdr:spPr>
        <a:xfrm flipV="1">
          <a:off x="13703300" y="16706901"/>
          <a:ext cx="889000" cy="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55411</xdr:rowOff>
    </xdr:from>
    <xdr:to>
      <xdr:col>76</xdr:col>
      <xdr:colOff>165100</xdr:colOff>
      <xdr:row>96</xdr:row>
      <xdr:rowOff>157011</xdr:rowOff>
    </xdr:to>
    <xdr:sp macro="" textlink="">
      <xdr:nvSpPr>
        <xdr:cNvPr id="695" name="フローチャート: 判断 694"/>
        <xdr:cNvSpPr/>
      </xdr:nvSpPr>
      <xdr:spPr>
        <a:xfrm>
          <a:off x="14541500" y="165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2088</xdr:rowOff>
    </xdr:from>
    <xdr:ext cx="534377" cy="259045"/>
    <xdr:sp macro="" textlink="">
      <xdr:nvSpPr>
        <xdr:cNvPr id="696" name="テキスト ボックス 695"/>
        <xdr:cNvSpPr txBox="1"/>
      </xdr:nvSpPr>
      <xdr:spPr>
        <a:xfrm>
          <a:off x="14325111" y="1628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76963</xdr:rowOff>
    </xdr:from>
    <xdr:to>
      <xdr:col>71</xdr:col>
      <xdr:colOff>177800</xdr:colOff>
      <xdr:row>98</xdr:row>
      <xdr:rowOff>40387</xdr:rowOff>
    </xdr:to>
    <xdr:cxnSp macro="">
      <xdr:nvCxnSpPr>
        <xdr:cNvPr id="697" name="直線コネクタ 696"/>
        <xdr:cNvCxnSpPr/>
      </xdr:nvCxnSpPr>
      <xdr:spPr>
        <a:xfrm flipV="1">
          <a:off x="12814300" y="16707613"/>
          <a:ext cx="889000" cy="13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85573</xdr:rowOff>
    </xdr:from>
    <xdr:to>
      <xdr:col>72</xdr:col>
      <xdr:colOff>38100</xdr:colOff>
      <xdr:row>97</xdr:row>
      <xdr:rowOff>15723</xdr:rowOff>
    </xdr:to>
    <xdr:sp macro="" textlink="">
      <xdr:nvSpPr>
        <xdr:cNvPr id="698" name="フローチャート: 判断 697"/>
        <xdr:cNvSpPr/>
      </xdr:nvSpPr>
      <xdr:spPr>
        <a:xfrm>
          <a:off x="13652500" y="1654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32250</xdr:rowOff>
    </xdr:from>
    <xdr:ext cx="534377" cy="259045"/>
    <xdr:sp macro="" textlink="">
      <xdr:nvSpPr>
        <xdr:cNvPr id="699" name="テキスト ボックス 698"/>
        <xdr:cNvSpPr txBox="1"/>
      </xdr:nvSpPr>
      <xdr:spPr>
        <a:xfrm>
          <a:off x="13436111" y="1632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145262</xdr:rowOff>
    </xdr:from>
    <xdr:to>
      <xdr:col>67</xdr:col>
      <xdr:colOff>101600</xdr:colOff>
      <xdr:row>97</xdr:row>
      <xdr:rowOff>75412</xdr:rowOff>
    </xdr:to>
    <xdr:sp macro="" textlink="">
      <xdr:nvSpPr>
        <xdr:cNvPr id="700" name="フローチャート: 判断 699"/>
        <xdr:cNvSpPr/>
      </xdr:nvSpPr>
      <xdr:spPr>
        <a:xfrm>
          <a:off x="12763500" y="1660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91939</xdr:rowOff>
    </xdr:from>
    <xdr:ext cx="534377" cy="259045"/>
    <xdr:sp macro="" textlink="">
      <xdr:nvSpPr>
        <xdr:cNvPr id="701" name="テキスト ボックス 700"/>
        <xdr:cNvSpPr txBox="1"/>
      </xdr:nvSpPr>
      <xdr:spPr>
        <a:xfrm>
          <a:off x="12547111" y="1637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66763</xdr:rowOff>
    </xdr:from>
    <xdr:to>
      <xdr:col>85</xdr:col>
      <xdr:colOff>177800</xdr:colOff>
      <xdr:row>96</xdr:row>
      <xdr:rowOff>168363</xdr:rowOff>
    </xdr:to>
    <xdr:sp macro="" textlink="">
      <xdr:nvSpPr>
        <xdr:cNvPr id="707" name="楕円 706"/>
        <xdr:cNvSpPr/>
      </xdr:nvSpPr>
      <xdr:spPr>
        <a:xfrm>
          <a:off x="16268700" y="1652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89640</xdr:rowOff>
    </xdr:from>
    <xdr:ext cx="534377" cy="259045"/>
    <xdr:sp macro="" textlink="">
      <xdr:nvSpPr>
        <xdr:cNvPr id="708" name="公債費該当値テキスト"/>
        <xdr:cNvSpPr txBox="1"/>
      </xdr:nvSpPr>
      <xdr:spPr>
        <a:xfrm>
          <a:off x="16370300" y="1637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142584</xdr:rowOff>
    </xdr:from>
    <xdr:to>
      <xdr:col>81</xdr:col>
      <xdr:colOff>101600</xdr:colOff>
      <xdr:row>97</xdr:row>
      <xdr:rowOff>72734</xdr:rowOff>
    </xdr:to>
    <xdr:sp macro="" textlink="">
      <xdr:nvSpPr>
        <xdr:cNvPr id="709" name="楕円 708"/>
        <xdr:cNvSpPr/>
      </xdr:nvSpPr>
      <xdr:spPr>
        <a:xfrm>
          <a:off x="15430500" y="1660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63861</xdr:rowOff>
    </xdr:from>
    <xdr:ext cx="534377" cy="259045"/>
    <xdr:sp macro="" textlink="">
      <xdr:nvSpPr>
        <xdr:cNvPr id="710" name="テキスト ボックス 709"/>
        <xdr:cNvSpPr txBox="1"/>
      </xdr:nvSpPr>
      <xdr:spPr>
        <a:xfrm>
          <a:off x="15214111" y="1669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25451</xdr:rowOff>
    </xdr:from>
    <xdr:to>
      <xdr:col>76</xdr:col>
      <xdr:colOff>165100</xdr:colOff>
      <xdr:row>97</xdr:row>
      <xdr:rowOff>127051</xdr:rowOff>
    </xdr:to>
    <xdr:sp macro="" textlink="">
      <xdr:nvSpPr>
        <xdr:cNvPr id="711" name="楕円 710"/>
        <xdr:cNvSpPr/>
      </xdr:nvSpPr>
      <xdr:spPr>
        <a:xfrm>
          <a:off x="14541500" y="1665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118178</xdr:rowOff>
    </xdr:from>
    <xdr:ext cx="534377" cy="259045"/>
    <xdr:sp macro="" textlink="">
      <xdr:nvSpPr>
        <xdr:cNvPr id="712" name="テキスト ボックス 711"/>
        <xdr:cNvSpPr txBox="1"/>
      </xdr:nvSpPr>
      <xdr:spPr>
        <a:xfrm>
          <a:off x="14325111" y="1674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26163</xdr:rowOff>
    </xdr:from>
    <xdr:to>
      <xdr:col>72</xdr:col>
      <xdr:colOff>38100</xdr:colOff>
      <xdr:row>97</xdr:row>
      <xdr:rowOff>127763</xdr:rowOff>
    </xdr:to>
    <xdr:sp macro="" textlink="">
      <xdr:nvSpPr>
        <xdr:cNvPr id="713" name="楕円 712"/>
        <xdr:cNvSpPr/>
      </xdr:nvSpPr>
      <xdr:spPr>
        <a:xfrm>
          <a:off x="13652500" y="1665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118890</xdr:rowOff>
    </xdr:from>
    <xdr:ext cx="534377" cy="259045"/>
    <xdr:sp macro="" textlink="">
      <xdr:nvSpPr>
        <xdr:cNvPr id="714" name="テキスト ボックス 713"/>
        <xdr:cNvSpPr txBox="1"/>
      </xdr:nvSpPr>
      <xdr:spPr>
        <a:xfrm>
          <a:off x="13436111" y="1674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161037</xdr:rowOff>
    </xdr:from>
    <xdr:to>
      <xdr:col>67</xdr:col>
      <xdr:colOff>101600</xdr:colOff>
      <xdr:row>98</xdr:row>
      <xdr:rowOff>91187</xdr:rowOff>
    </xdr:to>
    <xdr:sp macro="" textlink="">
      <xdr:nvSpPr>
        <xdr:cNvPr id="715" name="楕円 714"/>
        <xdr:cNvSpPr/>
      </xdr:nvSpPr>
      <xdr:spPr>
        <a:xfrm>
          <a:off x="12763500" y="1679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82314</xdr:rowOff>
    </xdr:from>
    <xdr:ext cx="534377" cy="259045"/>
    <xdr:sp macro="" textlink="">
      <xdr:nvSpPr>
        <xdr:cNvPr id="716" name="テキスト ボックス 715"/>
        <xdr:cNvSpPr txBox="1"/>
      </xdr:nvSpPr>
      <xdr:spPr>
        <a:xfrm>
          <a:off x="12547111" y="1688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2" name="テキスト ボックス 731"/>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159760</xdr:rowOff>
    </xdr:from>
    <xdr:to>
      <xdr:col>116</xdr:col>
      <xdr:colOff>62864</xdr:colOff>
      <xdr:row>38</xdr:row>
      <xdr:rowOff>25400</xdr:rowOff>
    </xdr:to>
    <xdr:cxnSp macro="">
      <xdr:nvCxnSpPr>
        <xdr:cNvPr id="736" name="直線コネクタ 735"/>
        <xdr:cNvCxnSpPr/>
      </xdr:nvCxnSpPr>
      <xdr:spPr>
        <a:xfrm flipV="1">
          <a:off x="22159595" y="5303260"/>
          <a:ext cx="1269" cy="1237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54652</xdr:rowOff>
    </xdr:from>
    <xdr:ext cx="249299" cy="259045"/>
    <xdr:sp macro="" textlink="">
      <xdr:nvSpPr>
        <xdr:cNvPr id="737" name="諸支出金最小値テキスト"/>
        <xdr:cNvSpPr txBox="1"/>
      </xdr:nvSpPr>
      <xdr:spPr>
        <a:xfrm>
          <a:off x="22212300" y="6569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106437</xdr:rowOff>
    </xdr:from>
    <xdr:ext cx="534377" cy="259045"/>
    <xdr:sp macro="" textlink="">
      <xdr:nvSpPr>
        <xdr:cNvPr id="739" name="諸支出金最大値テキスト"/>
        <xdr:cNvSpPr txBox="1"/>
      </xdr:nvSpPr>
      <xdr:spPr>
        <a:xfrm>
          <a:off x="22212300" y="507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159760</xdr:rowOff>
    </xdr:from>
    <xdr:to>
      <xdr:col>116</xdr:col>
      <xdr:colOff>152400</xdr:colOff>
      <xdr:row>30</xdr:row>
      <xdr:rowOff>159760</xdr:rowOff>
    </xdr:to>
    <xdr:cxnSp macro="">
      <xdr:nvCxnSpPr>
        <xdr:cNvPr id="740" name="直線コネクタ 739"/>
        <xdr:cNvCxnSpPr/>
      </xdr:nvCxnSpPr>
      <xdr:spPr>
        <a:xfrm>
          <a:off x="22072600" y="530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143553</xdr:rowOff>
    </xdr:from>
    <xdr:ext cx="378565" cy="259045"/>
    <xdr:sp macro="" textlink="">
      <xdr:nvSpPr>
        <xdr:cNvPr id="742" name="諸支出金平均値テキスト"/>
        <xdr:cNvSpPr txBox="1"/>
      </xdr:nvSpPr>
      <xdr:spPr>
        <a:xfrm>
          <a:off x="22212300" y="63157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120676</xdr:rowOff>
    </xdr:from>
    <xdr:to>
      <xdr:col>116</xdr:col>
      <xdr:colOff>114300</xdr:colOff>
      <xdr:row>38</xdr:row>
      <xdr:rowOff>50826</xdr:rowOff>
    </xdr:to>
    <xdr:sp macro="" textlink="">
      <xdr:nvSpPr>
        <xdr:cNvPr id="743" name="フローチャート: 判断 742"/>
        <xdr:cNvSpPr/>
      </xdr:nvSpPr>
      <xdr:spPr>
        <a:xfrm>
          <a:off x="22110700" y="646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92215</xdr:rowOff>
    </xdr:from>
    <xdr:to>
      <xdr:col>112</xdr:col>
      <xdr:colOff>38100</xdr:colOff>
      <xdr:row>38</xdr:row>
      <xdr:rowOff>22365</xdr:rowOff>
    </xdr:to>
    <xdr:sp macro="" textlink="">
      <xdr:nvSpPr>
        <xdr:cNvPr id="745" name="フローチャート: 判断 744"/>
        <xdr:cNvSpPr/>
      </xdr:nvSpPr>
      <xdr:spPr>
        <a:xfrm>
          <a:off x="21272500" y="643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38892</xdr:rowOff>
    </xdr:from>
    <xdr:ext cx="378565" cy="259045"/>
    <xdr:sp macro="" textlink="">
      <xdr:nvSpPr>
        <xdr:cNvPr id="746" name="テキスト ボックス 745"/>
        <xdr:cNvSpPr txBox="1"/>
      </xdr:nvSpPr>
      <xdr:spPr>
        <a:xfrm>
          <a:off x="21134017" y="6211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88786</xdr:rowOff>
    </xdr:from>
    <xdr:to>
      <xdr:col>107</xdr:col>
      <xdr:colOff>101600</xdr:colOff>
      <xdr:row>38</xdr:row>
      <xdr:rowOff>18935</xdr:rowOff>
    </xdr:to>
    <xdr:sp macro="" textlink="">
      <xdr:nvSpPr>
        <xdr:cNvPr id="748" name="フローチャート: 判断 747"/>
        <xdr:cNvSpPr/>
      </xdr:nvSpPr>
      <xdr:spPr>
        <a:xfrm>
          <a:off x="20383500" y="64324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35463</xdr:rowOff>
    </xdr:from>
    <xdr:ext cx="469744" cy="259045"/>
    <xdr:sp macro="" textlink="">
      <xdr:nvSpPr>
        <xdr:cNvPr id="749" name="テキスト ボックス 748"/>
        <xdr:cNvSpPr txBox="1"/>
      </xdr:nvSpPr>
      <xdr:spPr>
        <a:xfrm>
          <a:off x="20199428" y="620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101987</xdr:rowOff>
    </xdr:from>
    <xdr:to>
      <xdr:col>102</xdr:col>
      <xdr:colOff>165100</xdr:colOff>
      <xdr:row>38</xdr:row>
      <xdr:rowOff>32138</xdr:rowOff>
    </xdr:to>
    <xdr:sp macro="" textlink="">
      <xdr:nvSpPr>
        <xdr:cNvPr id="751" name="フローチャート: 判断 750"/>
        <xdr:cNvSpPr/>
      </xdr:nvSpPr>
      <xdr:spPr>
        <a:xfrm>
          <a:off x="19494500" y="64456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48664</xdr:rowOff>
    </xdr:from>
    <xdr:ext cx="378565" cy="259045"/>
    <xdr:sp macro="" textlink="">
      <xdr:nvSpPr>
        <xdr:cNvPr id="752" name="テキスト ボックス 751"/>
        <xdr:cNvSpPr txBox="1"/>
      </xdr:nvSpPr>
      <xdr:spPr>
        <a:xfrm>
          <a:off x="19356017" y="6220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130905</xdr:rowOff>
    </xdr:from>
    <xdr:to>
      <xdr:col>98</xdr:col>
      <xdr:colOff>38100</xdr:colOff>
      <xdr:row>38</xdr:row>
      <xdr:rowOff>61055</xdr:rowOff>
    </xdr:to>
    <xdr:sp macro="" textlink="">
      <xdr:nvSpPr>
        <xdr:cNvPr id="753" name="フローチャート: 判断 752"/>
        <xdr:cNvSpPr/>
      </xdr:nvSpPr>
      <xdr:spPr>
        <a:xfrm>
          <a:off x="18605500" y="647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77582</xdr:rowOff>
    </xdr:from>
    <xdr:ext cx="378565" cy="259045"/>
    <xdr:sp macro="" textlink="">
      <xdr:nvSpPr>
        <xdr:cNvPr id="754" name="テキスト ボックス 753"/>
        <xdr:cNvSpPr txBox="1"/>
      </xdr:nvSpPr>
      <xdr:spPr>
        <a:xfrm>
          <a:off x="18467017" y="6249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99102</xdr:rowOff>
    </xdr:from>
    <xdr:ext cx="249299" cy="259045"/>
    <xdr:sp macro="" textlink="">
      <xdr:nvSpPr>
        <xdr:cNvPr id="761" name="諸支出金該当値テキスト"/>
        <xdr:cNvSpPr txBox="1"/>
      </xdr:nvSpPr>
      <xdr:spPr>
        <a:xfrm>
          <a:off x="22212300" y="6442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民生費については、保育施設整備事業に係る経費の支出により、住民一人当たりのコストが前年度と比較して、約</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千円増加している。衛生費については、新型コロナウイルスワクチン接種関連事業が終了したことにより、一人当たりのコストは約</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千円減少している。農林水産業費については、道の駅整備事業に係る経費の支出が前年度から減となったことで、一人当たりのコストは約</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千円減少している。今後、道の駅整備事業への支出が本格化することから、費用は増加に転じる見込みである。土木費については、都市計画基本図等の電子化業務、町営住宅長寿命化事業が終了し、一人当たりのコストは約</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千円減少した。消防費においては、防災広場の舗装や避難所進入路の改善工事等が終了したため、一人当たりのコストは約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千円減少している。教育費においては、歴史民俗資料館整備事業が完了したことにより、前年度から一人当たりのコストは約</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千円減少している。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福島県石川町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50">
              <a:latin typeface="ＭＳ ゴシック" pitchFamily="49" charset="-128"/>
              <a:ea typeface="ＭＳ ゴシック" pitchFamily="49" charset="-128"/>
            </a:rPr>
            <a:t>　財政調整基金残高は、令和元年東日本台風１９号災害に係る臨時的財政需要に伴い減少したが、令和４年度に実施した積立により標準財政規模比は改善した。令和６年度は、前年度と同程度の比率を維持している。実質収支比率は、前年度から</a:t>
          </a:r>
          <a:r>
            <a:rPr kumimoji="1" lang="en-US" altLang="ja-JP" sz="1350">
              <a:latin typeface="ＭＳ ゴシック" pitchFamily="49" charset="-128"/>
              <a:ea typeface="ＭＳ ゴシック" pitchFamily="49" charset="-128"/>
            </a:rPr>
            <a:t>3.27</a:t>
          </a:r>
          <a:r>
            <a:rPr kumimoji="1" lang="ja-JP" altLang="en-US" sz="1350">
              <a:latin typeface="ＭＳ ゴシック" pitchFamily="49" charset="-128"/>
              <a:ea typeface="ＭＳ ゴシック" pitchFamily="49" charset="-128"/>
            </a:rPr>
            <a:t>ポイント減少し</a:t>
          </a:r>
          <a:r>
            <a:rPr kumimoji="1" lang="en-US" altLang="ja-JP" sz="1350">
              <a:latin typeface="ＭＳ ゴシック" pitchFamily="49" charset="-128"/>
              <a:ea typeface="ＭＳ ゴシック" pitchFamily="49" charset="-128"/>
            </a:rPr>
            <a:t>4.83</a:t>
          </a:r>
          <a:r>
            <a:rPr kumimoji="1" lang="ja-JP" altLang="en-US" sz="1350">
              <a:latin typeface="ＭＳ ゴシック" pitchFamily="49" charset="-128"/>
              <a:ea typeface="ＭＳ ゴシック" pitchFamily="49" charset="-128"/>
            </a:rPr>
            <a:t>％となったが、これは基金取崩が抑えられたことで、形式収支の黒字額が縮減したことによる。今後も事務事業の見直しや財源確保に取り組み、健全な財政運営に努める。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福島県石川町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本町の全体会計において赤字は発生せず黒字での決算となった。今後も業務の効率化とコスト削減に努め、健全な財政維持を目指す。</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1" Type="http://schemas.openxmlformats.org/officeDocument/2006/relationships/printerSettings" Target="../printerSettings/printerSettings14.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K1" workbookViewId="0">
      <selection activeCell="CT4" sqref="CT4:DA4"/>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8976310</v>
      </c>
      <c r="BO4" s="371"/>
      <c r="BP4" s="371"/>
      <c r="BQ4" s="371"/>
      <c r="BR4" s="371"/>
      <c r="BS4" s="371"/>
      <c r="BT4" s="371"/>
      <c r="BU4" s="372"/>
      <c r="BV4" s="370">
        <v>9468683</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4.8</v>
      </c>
      <c r="CU4" s="377"/>
      <c r="CV4" s="377"/>
      <c r="CW4" s="377"/>
      <c r="CX4" s="377"/>
      <c r="CY4" s="377"/>
      <c r="CZ4" s="377"/>
      <c r="DA4" s="378"/>
      <c r="DB4" s="376">
        <v>8.1</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8637251</v>
      </c>
      <c r="BO5" s="408"/>
      <c r="BP5" s="408"/>
      <c r="BQ5" s="408"/>
      <c r="BR5" s="408"/>
      <c r="BS5" s="408"/>
      <c r="BT5" s="408"/>
      <c r="BU5" s="409"/>
      <c r="BV5" s="407">
        <v>9010772</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87</v>
      </c>
      <c r="CU5" s="405"/>
      <c r="CV5" s="405"/>
      <c r="CW5" s="405"/>
      <c r="CX5" s="405"/>
      <c r="CY5" s="405"/>
      <c r="CZ5" s="405"/>
      <c r="DA5" s="406"/>
      <c r="DB5" s="404">
        <v>88</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339059</v>
      </c>
      <c r="BO6" s="408"/>
      <c r="BP6" s="408"/>
      <c r="BQ6" s="408"/>
      <c r="BR6" s="408"/>
      <c r="BS6" s="408"/>
      <c r="BT6" s="408"/>
      <c r="BU6" s="409"/>
      <c r="BV6" s="407">
        <v>457911</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87.2</v>
      </c>
      <c r="CU6" s="445"/>
      <c r="CV6" s="445"/>
      <c r="CW6" s="445"/>
      <c r="CX6" s="445"/>
      <c r="CY6" s="445"/>
      <c r="CZ6" s="445"/>
      <c r="DA6" s="446"/>
      <c r="DB6" s="444">
        <v>88.5</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91129</v>
      </c>
      <c r="BO7" s="408"/>
      <c r="BP7" s="408"/>
      <c r="BQ7" s="408"/>
      <c r="BR7" s="408"/>
      <c r="BS7" s="408"/>
      <c r="BT7" s="408"/>
      <c r="BU7" s="409"/>
      <c r="BV7" s="407">
        <v>54608</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5131127</v>
      </c>
      <c r="CU7" s="408"/>
      <c r="CV7" s="408"/>
      <c r="CW7" s="408"/>
      <c r="CX7" s="408"/>
      <c r="CY7" s="408"/>
      <c r="CZ7" s="408"/>
      <c r="DA7" s="409"/>
      <c r="DB7" s="407">
        <v>4980028</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247930</v>
      </c>
      <c r="BO8" s="408"/>
      <c r="BP8" s="408"/>
      <c r="BQ8" s="408"/>
      <c r="BR8" s="408"/>
      <c r="BS8" s="408"/>
      <c r="BT8" s="408"/>
      <c r="BU8" s="409"/>
      <c r="BV8" s="407">
        <v>403303</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0.41</v>
      </c>
      <c r="CU8" s="448"/>
      <c r="CV8" s="448"/>
      <c r="CW8" s="448"/>
      <c r="CX8" s="448"/>
      <c r="CY8" s="448"/>
      <c r="CZ8" s="448"/>
      <c r="DA8" s="449"/>
      <c r="DB8" s="447">
        <v>0.41</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14644</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-155373</v>
      </c>
      <c r="BO9" s="408"/>
      <c r="BP9" s="408"/>
      <c r="BQ9" s="408"/>
      <c r="BR9" s="408"/>
      <c r="BS9" s="408"/>
      <c r="BT9" s="408"/>
      <c r="BU9" s="409"/>
      <c r="BV9" s="407">
        <v>-87433</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13.7</v>
      </c>
      <c r="CU9" s="405"/>
      <c r="CV9" s="405"/>
      <c r="CW9" s="405"/>
      <c r="CX9" s="405"/>
      <c r="CY9" s="405"/>
      <c r="CZ9" s="405"/>
      <c r="DA9" s="406"/>
      <c r="DB9" s="404">
        <v>12.5</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15880</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121228</v>
      </c>
      <c r="BO10" s="408"/>
      <c r="BP10" s="408"/>
      <c r="BQ10" s="408"/>
      <c r="BR10" s="408"/>
      <c r="BS10" s="408"/>
      <c r="BT10" s="408"/>
      <c r="BU10" s="409"/>
      <c r="BV10" s="407">
        <v>40000</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13654</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100000</v>
      </c>
      <c r="BO12" s="408"/>
      <c r="BP12" s="408"/>
      <c r="BQ12" s="408"/>
      <c r="BR12" s="408"/>
      <c r="BS12" s="408"/>
      <c r="BT12" s="408"/>
      <c r="BU12" s="409"/>
      <c r="BV12" s="407">
        <v>200000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13529</v>
      </c>
      <c r="S13" s="492"/>
      <c r="T13" s="492"/>
      <c r="U13" s="492"/>
      <c r="V13" s="493"/>
      <c r="W13" s="423" t="s">
        <v>131</v>
      </c>
      <c r="X13" s="424"/>
      <c r="Y13" s="424"/>
      <c r="Z13" s="424"/>
      <c r="AA13" s="424"/>
      <c r="AB13" s="414"/>
      <c r="AC13" s="458">
        <v>706</v>
      </c>
      <c r="AD13" s="459"/>
      <c r="AE13" s="459"/>
      <c r="AF13" s="459"/>
      <c r="AG13" s="501"/>
      <c r="AH13" s="458">
        <v>824</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-134145</v>
      </c>
      <c r="BO13" s="408"/>
      <c r="BP13" s="408"/>
      <c r="BQ13" s="408"/>
      <c r="BR13" s="408"/>
      <c r="BS13" s="408"/>
      <c r="BT13" s="408"/>
      <c r="BU13" s="409"/>
      <c r="BV13" s="407">
        <v>-247433</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6.3</v>
      </c>
      <c r="CU13" s="405"/>
      <c r="CV13" s="405"/>
      <c r="CW13" s="405"/>
      <c r="CX13" s="405"/>
      <c r="CY13" s="405"/>
      <c r="CZ13" s="405"/>
      <c r="DA13" s="406"/>
      <c r="DB13" s="404">
        <v>6</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13884</v>
      </c>
      <c r="S14" s="492"/>
      <c r="T14" s="492"/>
      <c r="U14" s="492"/>
      <c r="V14" s="493"/>
      <c r="W14" s="397"/>
      <c r="X14" s="398"/>
      <c r="Y14" s="398"/>
      <c r="Z14" s="398"/>
      <c r="AA14" s="398"/>
      <c r="AB14" s="387"/>
      <c r="AC14" s="494">
        <v>10.1</v>
      </c>
      <c r="AD14" s="495"/>
      <c r="AE14" s="495"/>
      <c r="AF14" s="495"/>
      <c r="AG14" s="496"/>
      <c r="AH14" s="494">
        <v>10.8</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21.9</v>
      </c>
      <c r="CU14" s="506"/>
      <c r="CV14" s="506"/>
      <c r="CW14" s="506"/>
      <c r="CX14" s="506"/>
      <c r="CY14" s="506"/>
      <c r="CZ14" s="506"/>
      <c r="DA14" s="507"/>
      <c r="DB14" s="505">
        <v>8.1</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13763</v>
      </c>
      <c r="S15" s="492"/>
      <c r="T15" s="492"/>
      <c r="U15" s="492"/>
      <c r="V15" s="493"/>
      <c r="W15" s="423" t="s">
        <v>137</v>
      </c>
      <c r="X15" s="424"/>
      <c r="Y15" s="424"/>
      <c r="Z15" s="424"/>
      <c r="AA15" s="424"/>
      <c r="AB15" s="414"/>
      <c r="AC15" s="458">
        <v>2514</v>
      </c>
      <c r="AD15" s="459"/>
      <c r="AE15" s="459"/>
      <c r="AF15" s="459"/>
      <c r="AG15" s="501"/>
      <c r="AH15" s="458">
        <v>2816</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1833161</v>
      </c>
      <c r="BO15" s="371"/>
      <c r="BP15" s="371"/>
      <c r="BQ15" s="371"/>
      <c r="BR15" s="371"/>
      <c r="BS15" s="371"/>
      <c r="BT15" s="371"/>
      <c r="BU15" s="372"/>
      <c r="BV15" s="370">
        <v>1877373</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35.799999999999997</v>
      </c>
      <c r="AD16" s="495"/>
      <c r="AE16" s="495"/>
      <c r="AF16" s="495"/>
      <c r="AG16" s="496"/>
      <c r="AH16" s="494">
        <v>36.799999999999997</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4659817</v>
      </c>
      <c r="BO16" s="408"/>
      <c r="BP16" s="408"/>
      <c r="BQ16" s="408"/>
      <c r="BR16" s="408"/>
      <c r="BS16" s="408"/>
      <c r="BT16" s="408"/>
      <c r="BU16" s="409"/>
      <c r="BV16" s="407">
        <v>4480033</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141</v>
      </c>
      <c r="S17" s="514"/>
      <c r="T17" s="514"/>
      <c r="U17" s="514"/>
      <c r="V17" s="515"/>
      <c r="W17" s="423" t="s">
        <v>144</v>
      </c>
      <c r="X17" s="424"/>
      <c r="Y17" s="424"/>
      <c r="Z17" s="424"/>
      <c r="AA17" s="424"/>
      <c r="AB17" s="414"/>
      <c r="AC17" s="458">
        <v>3802</v>
      </c>
      <c r="AD17" s="459"/>
      <c r="AE17" s="459"/>
      <c r="AF17" s="459"/>
      <c r="AG17" s="501"/>
      <c r="AH17" s="458">
        <v>4021</v>
      </c>
      <c r="AI17" s="459"/>
      <c r="AJ17" s="459"/>
      <c r="AK17" s="459"/>
      <c r="AL17" s="460"/>
      <c r="AM17" s="436"/>
      <c r="AN17" s="437"/>
      <c r="AO17" s="437"/>
      <c r="AP17" s="437"/>
      <c r="AQ17" s="437"/>
      <c r="AR17" s="437"/>
      <c r="AS17" s="437"/>
      <c r="AT17" s="438"/>
      <c r="AU17" s="439"/>
      <c r="AV17" s="440"/>
      <c r="AW17" s="440"/>
      <c r="AX17" s="440"/>
      <c r="AY17" s="441" t="s">
        <v>145</v>
      </c>
      <c r="AZ17" s="442"/>
      <c r="BA17" s="442"/>
      <c r="BB17" s="442"/>
      <c r="BC17" s="442"/>
      <c r="BD17" s="442"/>
      <c r="BE17" s="442"/>
      <c r="BF17" s="442"/>
      <c r="BG17" s="442"/>
      <c r="BH17" s="442"/>
      <c r="BI17" s="442"/>
      <c r="BJ17" s="442"/>
      <c r="BK17" s="442"/>
      <c r="BL17" s="442"/>
      <c r="BM17" s="443"/>
      <c r="BN17" s="407">
        <v>2289157</v>
      </c>
      <c r="BO17" s="408"/>
      <c r="BP17" s="408"/>
      <c r="BQ17" s="408"/>
      <c r="BR17" s="408"/>
      <c r="BS17" s="408"/>
      <c r="BT17" s="408"/>
      <c r="BU17" s="409"/>
      <c r="BV17" s="407">
        <v>2348388</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146</v>
      </c>
      <c r="C18" s="450"/>
      <c r="D18" s="450"/>
      <c r="E18" s="530"/>
      <c r="F18" s="530"/>
      <c r="G18" s="530"/>
      <c r="H18" s="530"/>
      <c r="I18" s="530"/>
      <c r="J18" s="530"/>
      <c r="K18" s="530"/>
      <c r="L18" s="531">
        <v>115.71</v>
      </c>
      <c r="M18" s="531"/>
      <c r="N18" s="531"/>
      <c r="O18" s="531"/>
      <c r="P18" s="531"/>
      <c r="Q18" s="531"/>
      <c r="R18" s="532"/>
      <c r="S18" s="532"/>
      <c r="T18" s="532"/>
      <c r="U18" s="532"/>
      <c r="V18" s="533"/>
      <c r="W18" s="425"/>
      <c r="X18" s="426"/>
      <c r="Y18" s="426"/>
      <c r="Z18" s="426"/>
      <c r="AA18" s="426"/>
      <c r="AB18" s="417"/>
      <c r="AC18" s="534">
        <v>54.1</v>
      </c>
      <c r="AD18" s="535"/>
      <c r="AE18" s="535"/>
      <c r="AF18" s="535"/>
      <c r="AG18" s="536"/>
      <c r="AH18" s="534">
        <v>52.5</v>
      </c>
      <c r="AI18" s="535"/>
      <c r="AJ18" s="535"/>
      <c r="AK18" s="535"/>
      <c r="AL18" s="537"/>
      <c r="AM18" s="436"/>
      <c r="AN18" s="437"/>
      <c r="AO18" s="437"/>
      <c r="AP18" s="437"/>
      <c r="AQ18" s="437"/>
      <c r="AR18" s="437"/>
      <c r="AS18" s="437"/>
      <c r="AT18" s="438"/>
      <c r="AU18" s="439"/>
      <c r="AV18" s="440"/>
      <c r="AW18" s="440"/>
      <c r="AX18" s="440"/>
      <c r="AY18" s="441" t="s">
        <v>147</v>
      </c>
      <c r="AZ18" s="442"/>
      <c r="BA18" s="442"/>
      <c r="BB18" s="442"/>
      <c r="BC18" s="442"/>
      <c r="BD18" s="442"/>
      <c r="BE18" s="442"/>
      <c r="BF18" s="442"/>
      <c r="BG18" s="442"/>
      <c r="BH18" s="442"/>
      <c r="BI18" s="442"/>
      <c r="BJ18" s="442"/>
      <c r="BK18" s="442"/>
      <c r="BL18" s="442"/>
      <c r="BM18" s="443"/>
      <c r="BN18" s="407">
        <v>4506574</v>
      </c>
      <c r="BO18" s="408"/>
      <c r="BP18" s="408"/>
      <c r="BQ18" s="408"/>
      <c r="BR18" s="408"/>
      <c r="BS18" s="408"/>
      <c r="BT18" s="408"/>
      <c r="BU18" s="409"/>
      <c r="BV18" s="407">
        <v>4390083</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148</v>
      </c>
      <c r="C19" s="450"/>
      <c r="D19" s="450"/>
      <c r="E19" s="530"/>
      <c r="F19" s="530"/>
      <c r="G19" s="530"/>
      <c r="H19" s="530"/>
      <c r="I19" s="530"/>
      <c r="J19" s="530"/>
      <c r="K19" s="530"/>
      <c r="L19" s="538">
        <v>127</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149</v>
      </c>
      <c r="AZ19" s="442"/>
      <c r="BA19" s="442"/>
      <c r="BB19" s="442"/>
      <c r="BC19" s="442"/>
      <c r="BD19" s="442"/>
      <c r="BE19" s="442"/>
      <c r="BF19" s="442"/>
      <c r="BG19" s="442"/>
      <c r="BH19" s="442"/>
      <c r="BI19" s="442"/>
      <c r="BJ19" s="442"/>
      <c r="BK19" s="442"/>
      <c r="BL19" s="442"/>
      <c r="BM19" s="443"/>
      <c r="BN19" s="407">
        <v>6397984</v>
      </c>
      <c r="BO19" s="408"/>
      <c r="BP19" s="408"/>
      <c r="BQ19" s="408"/>
      <c r="BR19" s="408"/>
      <c r="BS19" s="408"/>
      <c r="BT19" s="408"/>
      <c r="BU19" s="409"/>
      <c r="BV19" s="407">
        <v>6503479</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150</v>
      </c>
      <c r="C20" s="450"/>
      <c r="D20" s="450"/>
      <c r="E20" s="530"/>
      <c r="F20" s="530"/>
      <c r="G20" s="530"/>
      <c r="H20" s="530"/>
      <c r="I20" s="530"/>
      <c r="J20" s="530"/>
      <c r="K20" s="530"/>
      <c r="L20" s="538">
        <v>5214</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151</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152</v>
      </c>
      <c r="C22" s="551"/>
      <c r="D22" s="552"/>
      <c r="E22" s="419" t="s">
        <v>1</v>
      </c>
      <c r="F22" s="424"/>
      <c r="G22" s="424"/>
      <c r="H22" s="424"/>
      <c r="I22" s="424"/>
      <c r="J22" s="424"/>
      <c r="K22" s="414"/>
      <c r="L22" s="419" t="s">
        <v>153</v>
      </c>
      <c r="M22" s="424"/>
      <c r="N22" s="424"/>
      <c r="O22" s="424"/>
      <c r="P22" s="414"/>
      <c r="Q22" s="582" t="s">
        <v>154</v>
      </c>
      <c r="R22" s="583"/>
      <c r="S22" s="583"/>
      <c r="T22" s="583"/>
      <c r="U22" s="583"/>
      <c r="V22" s="584"/>
      <c r="W22" s="550" t="s">
        <v>155</v>
      </c>
      <c r="X22" s="551"/>
      <c r="Y22" s="552"/>
      <c r="Z22" s="419" t="s">
        <v>1</v>
      </c>
      <c r="AA22" s="424"/>
      <c r="AB22" s="424"/>
      <c r="AC22" s="424"/>
      <c r="AD22" s="424"/>
      <c r="AE22" s="424"/>
      <c r="AF22" s="424"/>
      <c r="AG22" s="414"/>
      <c r="AH22" s="588" t="s">
        <v>156</v>
      </c>
      <c r="AI22" s="424"/>
      <c r="AJ22" s="424"/>
      <c r="AK22" s="424"/>
      <c r="AL22" s="414"/>
      <c r="AM22" s="588" t="s">
        <v>157</v>
      </c>
      <c r="AN22" s="589"/>
      <c r="AO22" s="589"/>
      <c r="AP22" s="589"/>
      <c r="AQ22" s="589"/>
      <c r="AR22" s="590"/>
      <c r="AS22" s="582" t="s">
        <v>154</v>
      </c>
      <c r="AT22" s="583"/>
      <c r="AU22" s="583"/>
      <c r="AV22" s="583"/>
      <c r="AW22" s="583"/>
      <c r="AX22" s="594"/>
      <c r="AY22" s="367" t="s">
        <v>158</v>
      </c>
      <c r="AZ22" s="368"/>
      <c r="BA22" s="368"/>
      <c r="BB22" s="368"/>
      <c r="BC22" s="368"/>
      <c r="BD22" s="368"/>
      <c r="BE22" s="368"/>
      <c r="BF22" s="368"/>
      <c r="BG22" s="368"/>
      <c r="BH22" s="368"/>
      <c r="BI22" s="368"/>
      <c r="BJ22" s="368"/>
      <c r="BK22" s="368"/>
      <c r="BL22" s="368"/>
      <c r="BM22" s="369"/>
      <c r="BN22" s="370">
        <v>8196246</v>
      </c>
      <c r="BO22" s="371"/>
      <c r="BP22" s="371"/>
      <c r="BQ22" s="371"/>
      <c r="BR22" s="371"/>
      <c r="BS22" s="371"/>
      <c r="BT22" s="371"/>
      <c r="BU22" s="372"/>
      <c r="BV22" s="370">
        <v>7943986</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159</v>
      </c>
      <c r="AZ23" s="442"/>
      <c r="BA23" s="442"/>
      <c r="BB23" s="442"/>
      <c r="BC23" s="442"/>
      <c r="BD23" s="442"/>
      <c r="BE23" s="442"/>
      <c r="BF23" s="442"/>
      <c r="BG23" s="442"/>
      <c r="BH23" s="442"/>
      <c r="BI23" s="442"/>
      <c r="BJ23" s="442"/>
      <c r="BK23" s="442"/>
      <c r="BL23" s="442"/>
      <c r="BM23" s="443"/>
      <c r="BN23" s="407">
        <v>7872345</v>
      </c>
      <c r="BO23" s="408"/>
      <c r="BP23" s="408"/>
      <c r="BQ23" s="408"/>
      <c r="BR23" s="408"/>
      <c r="BS23" s="408"/>
      <c r="BT23" s="408"/>
      <c r="BU23" s="409"/>
      <c r="BV23" s="407">
        <v>7604892</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160</v>
      </c>
      <c r="F24" s="437"/>
      <c r="G24" s="437"/>
      <c r="H24" s="437"/>
      <c r="I24" s="437"/>
      <c r="J24" s="437"/>
      <c r="K24" s="438"/>
      <c r="L24" s="458">
        <v>1</v>
      </c>
      <c r="M24" s="459"/>
      <c r="N24" s="459"/>
      <c r="O24" s="459"/>
      <c r="P24" s="501"/>
      <c r="Q24" s="458">
        <v>7980</v>
      </c>
      <c r="R24" s="459"/>
      <c r="S24" s="459"/>
      <c r="T24" s="459"/>
      <c r="U24" s="459"/>
      <c r="V24" s="501"/>
      <c r="W24" s="553"/>
      <c r="X24" s="554"/>
      <c r="Y24" s="555"/>
      <c r="Z24" s="457" t="s">
        <v>161</v>
      </c>
      <c r="AA24" s="437"/>
      <c r="AB24" s="437"/>
      <c r="AC24" s="437"/>
      <c r="AD24" s="437"/>
      <c r="AE24" s="437"/>
      <c r="AF24" s="437"/>
      <c r="AG24" s="438"/>
      <c r="AH24" s="458">
        <v>124</v>
      </c>
      <c r="AI24" s="459"/>
      <c r="AJ24" s="459"/>
      <c r="AK24" s="459"/>
      <c r="AL24" s="501"/>
      <c r="AM24" s="458">
        <v>386756</v>
      </c>
      <c r="AN24" s="459"/>
      <c r="AO24" s="459"/>
      <c r="AP24" s="459"/>
      <c r="AQ24" s="459"/>
      <c r="AR24" s="501"/>
      <c r="AS24" s="458">
        <v>3119</v>
      </c>
      <c r="AT24" s="459"/>
      <c r="AU24" s="459"/>
      <c r="AV24" s="459"/>
      <c r="AW24" s="459"/>
      <c r="AX24" s="460"/>
      <c r="AY24" s="523" t="s">
        <v>162</v>
      </c>
      <c r="AZ24" s="524"/>
      <c r="BA24" s="524"/>
      <c r="BB24" s="524"/>
      <c r="BC24" s="524"/>
      <c r="BD24" s="524"/>
      <c r="BE24" s="524"/>
      <c r="BF24" s="524"/>
      <c r="BG24" s="524"/>
      <c r="BH24" s="524"/>
      <c r="BI24" s="524"/>
      <c r="BJ24" s="524"/>
      <c r="BK24" s="524"/>
      <c r="BL24" s="524"/>
      <c r="BM24" s="525"/>
      <c r="BN24" s="407">
        <v>6213044</v>
      </c>
      <c r="BO24" s="408"/>
      <c r="BP24" s="408"/>
      <c r="BQ24" s="408"/>
      <c r="BR24" s="408"/>
      <c r="BS24" s="408"/>
      <c r="BT24" s="408"/>
      <c r="BU24" s="409"/>
      <c r="BV24" s="407">
        <v>5710511</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163</v>
      </c>
      <c r="F25" s="437"/>
      <c r="G25" s="437"/>
      <c r="H25" s="437"/>
      <c r="I25" s="437"/>
      <c r="J25" s="437"/>
      <c r="K25" s="438"/>
      <c r="L25" s="458">
        <v>1</v>
      </c>
      <c r="M25" s="459"/>
      <c r="N25" s="459"/>
      <c r="O25" s="459"/>
      <c r="P25" s="501"/>
      <c r="Q25" s="458">
        <v>6390</v>
      </c>
      <c r="R25" s="459"/>
      <c r="S25" s="459"/>
      <c r="T25" s="459"/>
      <c r="U25" s="459"/>
      <c r="V25" s="501"/>
      <c r="W25" s="553"/>
      <c r="X25" s="554"/>
      <c r="Y25" s="555"/>
      <c r="Z25" s="457" t="s">
        <v>164</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165</v>
      </c>
      <c r="AZ25" s="368"/>
      <c r="BA25" s="368"/>
      <c r="BB25" s="368"/>
      <c r="BC25" s="368"/>
      <c r="BD25" s="368"/>
      <c r="BE25" s="368"/>
      <c r="BF25" s="368"/>
      <c r="BG25" s="368"/>
      <c r="BH25" s="368"/>
      <c r="BI25" s="368"/>
      <c r="BJ25" s="368"/>
      <c r="BK25" s="368"/>
      <c r="BL25" s="368"/>
      <c r="BM25" s="369"/>
      <c r="BN25" s="370">
        <v>1189022</v>
      </c>
      <c r="BO25" s="371"/>
      <c r="BP25" s="371"/>
      <c r="BQ25" s="371"/>
      <c r="BR25" s="371"/>
      <c r="BS25" s="371"/>
      <c r="BT25" s="371"/>
      <c r="BU25" s="372"/>
      <c r="BV25" s="370">
        <v>1257408</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166</v>
      </c>
      <c r="F26" s="437"/>
      <c r="G26" s="437"/>
      <c r="H26" s="437"/>
      <c r="I26" s="437"/>
      <c r="J26" s="437"/>
      <c r="K26" s="438"/>
      <c r="L26" s="458">
        <v>1</v>
      </c>
      <c r="M26" s="459"/>
      <c r="N26" s="459"/>
      <c r="O26" s="459"/>
      <c r="P26" s="501"/>
      <c r="Q26" s="458">
        <v>5980</v>
      </c>
      <c r="R26" s="459"/>
      <c r="S26" s="459"/>
      <c r="T26" s="459"/>
      <c r="U26" s="459"/>
      <c r="V26" s="501"/>
      <c r="W26" s="553"/>
      <c r="X26" s="554"/>
      <c r="Y26" s="555"/>
      <c r="Z26" s="457" t="s">
        <v>167</v>
      </c>
      <c r="AA26" s="559"/>
      <c r="AB26" s="559"/>
      <c r="AC26" s="559"/>
      <c r="AD26" s="559"/>
      <c r="AE26" s="559"/>
      <c r="AF26" s="559"/>
      <c r="AG26" s="560"/>
      <c r="AH26" s="458">
        <v>2</v>
      </c>
      <c r="AI26" s="459"/>
      <c r="AJ26" s="459"/>
      <c r="AK26" s="459"/>
      <c r="AL26" s="501"/>
      <c r="AM26" s="458" t="s">
        <v>168</v>
      </c>
      <c r="AN26" s="459"/>
      <c r="AO26" s="459"/>
      <c r="AP26" s="459"/>
      <c r="AQ26" s="459"/>
      <c r="AR26" s="501"/>
      <c r="AS26" s="458" t="s">
        <v>168</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3200</v>
      </c>
      <c r="R27" s="459"/>
      <c r="S27" s="459"/>
      <c r="T27" s="459"/>
      <c r="U27" s="459"/>
      <c r="V27" s="501"/>
      <c r="W27" s="553"/>
      <c r="X27" s="554"/>
      <c r="Y27" s="555"/>
      <c r="Z27" s="457" t="s">
        <v>171</v>
      </c>
      <c r="AA27" s="437"/>
      <c r="AB27" s="437"/>
      <c r="AC27" s="437"/>
      <c r="AD27" s="437"/>
      <c r="AE27" s="437"/>
      <c r="AF27" s="437"/>
      <c r="AG27" s="438"/>
      <c r="AH27" s="458">
        <v>1</v>
      </c>
      <c r="AI27" s="459"/>
      <c r="AJ27" s="459"/>
      <c r="AK27" s="459"/>
      <c r="AL27" s="501"/>
      <c r="AM27" s="458" t="s">
        <v>168</v>
      </c>
      <c r="AN27" s="459"/>
      <c r="AO27" s="459"/>
      <c r="AP27" s="459"/>
      <c r="AQ27" s="459"/>
      <c r="AR27" s="501"/>
      <c r="AS27" s="458" t="s">
        <v>168</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288862</v>
      </c>
      <c r="BO27" s="527"/>
      <c r="BP27" s="527"/>
      <c r="BQ27" s="527"/>
      <c r="BR27" s="527"/>
      <c r="BS27" s="527"/>
      <c r="BT27" s="527"/>
      <c r="BU27" s="528"/>
      <c r="BV27" s="526">
        <v>288862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2520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1064542</v>
      </c>
      <c r="BO28" s="371"/>
      <c r="BP28" s="371"/>
      <c r="BQ28" s="371"/>
      <c r="BR28" s="371"/>
      <c r="BS28" s="371"/>
      <c r="BT28" s="371"/>
      <c r="BU28" s="372"/>
      <c r="BV28" s="370">
        <v>1043314</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12</v>
      </c>
      <c r="M29" s="459"/>
      <c r="N29" s="459"/>
      <c r="O29" s="459"/>
      <c r="P29" s="501"/>
      <c r="Q29" s="458">
        <v>2350</v>
      </c>
      <c r="R29" s="459"/>
      <c r="S29" s="459"/>
      <c r="T29" s="459"/>
      <c r="U29" s="459"/>
      <c r="V29" s="501"/>
      <c r="W29" s="556"/>
      <c r="X29" s="557"/>
      <c r="Y29" s="558"/>
      <c r="Z29" s="457" t="s">
        <v>177</v>
      </c>
      <c r="AA29" s="437"/>
      <c r="AB29" s="437"/>
      <c r="AC29" s="437"/>
      <c r="AD29" s="437"/>
      <c r="AE29" s="437"/>
      <c r="AF29" s="437"/>
      <c r="AG29" s="438"/>
      <c r="AH29" s="458">
        <v>125</v>
      </c>
      <c r="AI29" s="459"/>
      <c r="AJ29" s="459"/>
      <c r="AK29" s="459"/>
      <c r="AL29" s="501"/>
      <c r="AM29" s="458">
        <v>391128</v>
      </c>
      <c r="AN29" s="459"/>
      <c r="AO29" s="459"/>
      <c r="AP29" s="459"/>
      <c r="AQ29" s="459"/>
      <c r="AR29" s="501"/>
      <c r="AS29" s="458">
        <v>3129</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492096</v>
      </c>
      <c r="BO29" s="408"/>
      <c r="BP29" s="408"/>
      <c r="BQ29" s="408"/>
      <c r="BR29" s="408"/>
      <c r="BS29" s="408"/>
      <c r="BT29" s="408"/>
      <c r="BU29" s="409"/>
      <c r="BV29" s="407">
        <v>505400</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100.1</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545505</v>
      </c>
      <c r="BO30" s="527"/>
      <c r="BP30" s="527"/>
      <c r="BQ30" s="527"/>
      <c r="BR30" s="527"/>
      <c r="BS30" s="527"/>
      <c r="BT30" s="527"/>
      <c r="BU30" s="528"/>
      <c r="BV30" s="526">
        <v>532891</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f>IF(BG34="","",MAX(C34:D43,U34:V43,AM34:AN43)+1)</f>
        <v>7</v>
      </c>
      <c r="BF34" s="597"/>
      <c r="BG34" s="598" t="str">
        <f>IF('各会計、関係団体の財政状況及び健全化判断比率'!B32="","",'各会計、関係団体の財政状況及び健全化判断比率'!B32)</f>
        <v>宅地造成事業特別会計</v>
      </c>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須賀川地方広域消防組合　一般会計</v>
      </c>
      <c r="BZ34" s="598"/>
      <c r="CA34" s="598"/>
      <c r="CB34" s="598"/>
      <c r="CC34" s="598"/>
      <c r="CD34" s="598"/>
      <c r="CE34" s="598"/>
      <c r="CF34" s="598"/>
      <c r="CG34" s="598"/>
      <c r="CH34" s="598"/>
      <c r="CI34" s="598"/>
      <c r="CJ34" s="598"/>
      <c r="CK34" s="598"/>
      <c r="CL34" s="598"/>
      <c r="CM34" s="598"/>
      <c r="CN34" s="169"/>
      <c r="CO34" s="597">
        <f>IF(CQ34="","",MAX(C34:D43,U34:V43,AM34:AN43,BE34:BF43,BW34:BX43)+1)</f>
        <v>17</v>
      </c>
      <c r="CP34" s="597"/>
      <c r="CQ34" s="598" t="str">
        <f>IF('各会計、関係団体の財政状況及び健全化判断比率'!BS7="","",'各会計、関係団体の財政状況及び健全化判断比率'!BS7)</f>
        <v>母畑レークサイドセンター運営協会</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土地開発事業特別会計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後期高齢者医療特別会計</v>
      </c>
      <c r="X35" s="598"/>
      <c r="Y35" s="598"/>
      <c r="Z35" s="598"/>
      <c r="AA35" s="598"/>
      <c r="AB35" s="598"/>
      <c r="AC35" s="598"/>
      <c r="AD35" s="598"/>
      <c r="AE35" s="598"/>
      <c r="AF35" s="598"/>
      <c r="AG35" s="598"/>
      <c r="AH35" s="598"/>
      <c r="AI35" s="598"/>
      <c r="AJ35" s="598"/>
      <c r="AK35" s="598"/>
      <c r="AL35" s="169"/>
      <c r="AM35" s="597" t="str">
        <f t="shared" ref="AM35:AM43" si="0">IF(AO35="","",AM34+1)</f>
        <v/>
      </c>
      <c r="AN35" s="597"/>
      <c r="AO35" s="598"/>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石川地方生活環境施設組合　一般会計</v>
      </c>
      <c r="BZ35" s="598"/>
      <c r="CA35" s="598"/>
      <c r="CB35" s="598"/>
      <c r="CC35" s="598"/>
      <c r="CD35" s="598"/>
      <c r="CE35" s="598"/>
      <c r="CF35" s="598"/>
      <c r="CG35" s="598"/>
      <c r="CH35" s="598"/>
      <c r="CI35" s="598"/>
      <c r="CJ35" s="598"/>
      <c r="CK35" s="598"/>
      <c r="CL35" s="598"/>
      <c r="CM35" s="598"/>
      <c r="CN35" s="169"/>
      <c r="CO35" s="597">
        <f t="shared" ref="CO35:CO43" si="3">IF(CQ35="","",CO34+1)</f>
        <v>18</v>
      </c>
      <c r="CP35" s="597"/>
      <c r="CQ35" s="598" t="str">
        <f>IF('各会計、関係団体の財政状況及び健全化判断比率'!BS8="","",'各会計、関係団体の財政状況及び健全化判断比率'!BS8)</f>
        <v>地域商社SAKURAIZE</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介護保険特別会計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10</v>
      </c>
      <c r="BX36" s="597"/>
      <c r="BY36" s="598" t="str">
        <f>IF('各会計、関係団体の財政状況及び健全化判断比率'!B70="","",'各会計、関係団体の財政状況及び健全化判断比率'!B70)</f>
        <v>福島県後期高齢者医療広域連合　一般会計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11</v>
      </c>
      <c r="BX37" s="597"/>
      <c r="BY37" s="598" t="str">
        <f>IF('各会計、関係団体の財政状況及び健全化判断比率'!B71="","",'各会計、関係団体の財政状況及び健全化判断比率'!B71)</f>
        <v>福島県後期高齢者医療広域連合　後期高齢者医療特別会計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12</v>
      </c>
      <c r="BX38" s="597"/>
      <c r="BY38" s="598" t="str">
        <f>IF('各会計、関係団体の財政状況及び健全化判断比率'!B72="","",'各会計、関係団体の財政状況及び健全化判断比率'!B72)</f>
        <v>福島県市町村総合事務組合　一般会計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13</v>
      </c>
      <c r="BX39" s="597"/>
      <c r="BY39" s="598" t="str">
        <f>IF('各会計、関係団体の財政状況及び健全化判断比率'!B73="","",'各会計、関係団体の財政状況及び健全化判断比率'!B73)</f>
        <v>福島県市町村総合事務組合　消防補償等特別会計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14</v>
      </c>
      <c r="BX40" s="597"/>
      <c r="BY40" s="598" t="str">
        <f>IF('各会計、関係団体の財政状況及び健全化判断比率'!B74="","",'各会計、関係団体の財政状況及び健全化判断比率'!B74)</f>
        <v>福島県市町村総合事務組合　消防賞じゅつ金特別会計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15</v>
      </c>
      <c r="BX41" s="597"/>
      <c r="BY41" s="598" t="str">
        <f>IF('各会計、関係団体の財政状況及び健全化判断比率'!B75="","",'各会計、関係団体の財政状況及び健全化判断比率'!B75)</f>
        <v>福島県市町村総合事務組合　非常勤職員公務災害補償特別会計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16</v>
      </c>
      <c r="BX42" s="597"/>
      <c r="BY42" s="598" t="str">
        <f>IF('各会計、関係団体の財政状況及び健全化判断比率'!B76="","",'各会計、関係団体の財政状況及び健全化判断比率'!B76)</f>
        <v>福島県市町村総合事務組合　自治会館管理特別会計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ymqty+AwdWjp2KiIN34R43J3yW23Gpk4yrHXTbTLnJ67ysYmKZOVuiEBXYxLoyTGzSPKokr40jhUJTnT7W3CBQ==" saltValue="0e3exebkJ+Nq7vngplfWe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election activeCell="CT4" sqref="CT4:DA4"/>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1" t="s">
        <v>533</v>
      </c>
      <c r="D34" s="1151"/>
      <c r="E34" s="1152"/>
      <c r="F34" s="32">
        <v>17.100000000000001</v>
      </c>
      <c r="G34" s="33">
        <v>15.96</v>
      </c>
      <c r="H34" s="33">
        <v>16.93</v>
      </c>
      <c r="I34" s="33">
        <v>18.600000000000001</v>
      </c>
      <c r="J34" s="34">
        <v>17.86</v>
      </c>
      <c r="K34" s="22"/>
      <c r="L34" s="22"/>
      <c r="M34" s="22"/>
      <c r="N34" s="22"/>
      <c r="O34" s="22"/>
      <c r="P34" s="22"/>
    </row>
    <row r="35" spans="1:16" ht="39" customHeight="1" x14ac:dyDescent="0.15">
      <c r="A35" s="22"/>
      <c r="B35" s="35"/>
      <c r="C35" s="1145" t="s">
        <v>534</v>
      </c>
      <c r="D35" s="1146"/>
      <c r="E35" s="1147"/>
      <c r="F35" s="36">
        <v>4.67</v>
      </c>
      <c r="G35" s="37">
        <v>11.42</v>
      </c>
      <c r="H35" s="37">
        <v>9.7200000000000006</v>
      </c>
      <c r="I35" s="37">
        <v>7.81</v>
      </c>
      <c r="J35" s="38">
        <v>4.55</v>
      </c>
      <c r="K35" s="22"/>
      <c r="L35" s="22"/>
      <c r="M35" s="22"/>
      <c r="N35" s="22"/>
      <c r="O35" s="22"/>
      <c r="P35" s="22"/>
    </row>
    <row r="36" spans="1:16" ht="39" customHeight="1" x14ac:dyDescent="0.15">
      <c r="A36" s="22"/>
      <c r="B36" s="35"/>
      <c r="C36" s="1145" t="s">
        <v>535</v>
      </c>
      <c r="D36" s="1146"/>
      <c r="E36" s="1147"/>
      <c r="F36" s="36">
        <v>1.51</v>
      </c>
      <c r="G36" s="37">
        <v>1.27</v>
      </c>
      <c r="H36" s="37">
        <v>2.19</v>
      </c>
      <c r="I36" s="37">
        <v>1.32</v>
      </c>
      <c r="J36" s="38">
        <v>1.1000000000000001</v>
      </c>
      <c r="K36" s="22"/>
      <c r="L36" s="22"/>
      <c r="M36" s="22"/>
      <c r="N36" s="22"/>
      <c r="O36" s="22"/>
      <c r="P36" s="22"/>
    </row>
    <row r="37" spans="1:16" ht="39" customHeight="1" x14ac:dyDescent="0.15">
      <c r="A37" s="22"/>
      <c r="B37" s="35"/>
      <c r="C37" s="1145" t="s">
        <v>536</v>
      </c>
      <c r="D37" s="1146"/>
      <c r="E37" s="1147"/>
      <c r="F37" s="36">
        <v>1.37</v>
      </c>
      <c r="G37" s="37">
        <v>1.02</v>
      </c>
      <c r="H37" s="37">
        <v>0.8</v>
      </c>
      <c r="I37" s="37">
        <v>1.04</v>
      </c>
      <c r="J37" s="38">
        <v>0.81</v>
      </c>
      <c r="K37" s="22"/>
      <c r="L37" s="22"/>
      <c r="M37" s="22"/>
      <c r="N37" s="22"/>
      <c r="O37" s="22"/>
      <c r="P37" s="22"/>
    </row>
    <row r="38" spans="1:16" ht="39" customHeight="1" x14ac:dyDescent="0.15">
      <c r="A38" s="22"/>
      <c r="B38" s="35"/>
      <c r="C38" s="1145" t="s">
        <v>537</v>
      </c>
      <c r="D38" s="1146"/>
      <c r="E38" s="1147"/>
      <c r="F38" s="36">
        <v>0.25</v>
      </c>
      <c r="G38" s="37">
        <v>0.24</v>
      </c>
      <c r="H38" s="37">
        <v>0.27</v>
      </c>
      <c r="I38" s="37">
        <v>0.28000000000000003</v>
      </c>
      <c r="J38" s="38">
        <v>0.28000000000000003</v>
      </c>
      <c r="K38" s="22"/>
      <c r="L38" s="22"/>
      <c r="M38" s="22"/>
      <c r="N38" s="22"/>
      <c r="O38" s="22"/>
      <c r="P38" s="22"/>
    </row>
    <row r="39" spans="1:16" ht="39" customHeight="1" x14ac:dyDescent="0.15">
      <c r="A39" s="22"/>
      <c r="B39" s="35"/>
      <c r="C39" s="1145" t="s">
        <v>538</v>
      </c>
      <c r="D39" s="1146"/>
      <c r="E39" s="1147"/>
      <c r="F39" s="36">
        <v>7.0000000000000007E-2</v>
      </c>
      <c r="G39" s="37">
        <v>0.08</v>
      </c>
      <c r="H39" s="37">
        <v>0.09</v>
      </c>
      <c r="I39" s="37">
        <v>0.12</v>
      </c>
      <c r="J39" s="38">
        <v>0.13</v>
      </c>
      <c r="K39" s="22"/>
      <c r="L39" s="22"/>
      <c r="M39" s="22"/>
      <c r="N39" s="22"/>
      <c r="O39" s="22"/>
      <c r="P39" s="22"/>
    </row>
    <row r="40" spans="1:16" ht="39" customHeight="1" x14ac:dyDescent="0.15">
      <c r="A40" s="22"/>
      <c r="B40" s="35"/>
      <c r="C40" s="1145" t="s">
        <v>539</v>
      </c>
      <c r="D40" s="1146"/>
      <c r="E40" s="1147"/>
      <c r="F40" s="36">
        <v>0.59</v>
      </c>
      <c r="G40" s="37">
        <v>0.53</v>
      </c>
      <c r="H40" s="37">
        <v>0.56999999999999995</v>
      </c>
      <c r="I40" s="37">
        <v>0.94</v>
      </c>
      <c r="J40" s="38">
        <v>0</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540</v>
      </c>
      <c r="D42" s="1146"/>
      <c r="E42" s="1147"/>
      <c r="F42" s="36" t="s">
        <v>487</v>
      </c>
      <c r="G42" s="37" t="s">
        <v>487</v>
      </c>
      <c r="H42" s="37" t="s">
        <v>487</v>
      </c>
      <c r="I42" s="37" t="s">
        <v>487</v>
      </c>
      <c r="J42" s="38" t="s">
        <v>487</v>
      </c>
      <c r="K42" s="22"/>
      <c r="L42" s="22"/>
      <c r="M42" s="22"/>
      <c r="N42" s="22"/>
      <c r="O42" s="22"/>
      <c r="P42" s="22"/>
    </row>
    <row r="43" spans="1:16" ht="39" customHeight="1" thickBot="1" x14ac:dyDescent="0.2">
      <c r="A43" s="22"/>
      <c r="B43" s="40"/>
      <c r="C43" s="1148" t="s">
        <v>541</v>
      </c>
      <c r="D43" s="1149"/>
      <c r="E43" s="1150"/>
      <c r="F43" s="41" t="s">
        <v>487</v>
      </c>
      <c r="G43" s="42" t="s">
        <v>487</v>
      </c>
      <c r="H43" s="42" t="s">
        <v>487</v>
      </c>
      <c r="I43" s="42" t="s">
        <v>487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hHPOKdOUg6BXs8I7xVCTMCKlaivX9Jr1TpcH44iRK4Ntx5LPYq2ta9yDfPBfmX2wmsIjjtYZazI8CB1448p25w==" saltValue="yHe+nTraUWKUVUZamh8X+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31" zoomScaleSheetLayoutView="55" workbookViewId="0">
      <selection activeCell="CT4" sqref="CT4:DA4"/>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614</v>
      </c>
      <c r="L45" s="60">
        <v>783</v>
      </c>
      <c r="M45" s="60">
        <v>767</v>
      </c>
      <c r="N45" s="60">
        <v>816</v>
      </c>
      <c r="O45" s="61">
        <v>884</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487</v>
      </c>
      <c r="L46" s="64" t="s">
        <v>487</v>
      </c>
      <c r="M46" s="64" t="s">
        <v>487</v>
      </c>
      <c r="N46" s="64" t="s">
        <v>487</v>
      </c>
      <c r="O46" s="65" t="s">
        <v>487</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487</v>
      </c>
      <c r="L47" s="64" t="s">
        <v>487</v>
      </c>
      <c r="M47" s="64" t="s">
        <v>487</v>
      </c>
      <c r="N47" s="64" t="s">
        <v>487</v>
      </c>
      <c r="O47" s="65" t="s">
        <v>487</v>
      </c>
      <c r="P47" s="48"/>
      <c r="Q47" s="48"/>
      <c r="R47" s="48"/>
      <c r="S47" s="48"/>
      <c r="T47" s="48"/>
      <c r="U47" s="48"/>
    </row>
    <row r="48" spans="1:21" ht="30.75" customHeight="1" x14ac:dyDescent="0.15">
      <c r="A48" s="48"/>
      <c r="B48" s="1155"/>
      <c r="C48" s="1156"/>
      <c r="D48" s="62"/>
      <c r="E48" s="1161" t="s">
        <v>13</v>
      </c>
      <c r="F48" s="1161"/>
      <c r="G48" s="1161"/>
      <c r="H48" s="1161"/>
      <c r="I48" s="1161"/>
      <c r="J48" s="1162"/>
      <c r="K48" s="63">
        <v>98</v>
      </c>
      <c r="L48" s="64">
        <v>100</v>
      </c>
      <c r="M48" s="64">
        <v>101</v>
      </c>
      <c r="N48" s="64">
        <v>101</v>
      </c>
      <c r="O48" s="65">
        <v>101</v>
      </c>
      <c r="P48" s="48"/>
      <c r="Q48" s="48"/>
      <c r="R48" s="48"/>
      <c r="S48" s="48"/>
      <c r="T48" s="48"/>
      <c r="U48" s="48"/>
    </row>
    <row r="49" spans="1:21" ht="30.75" customHeight="1" x14ac:dyDescent="0.15">
      <c r="A49" s="48"/>
      <c r="B49" s="1155"/>
      <c r="C49" s="1156"/>
      <c r="D49" s="62"/>
      <c r="E49" s="1161" t="s">
        <v>14</v>
      </c>
      <c r="F49" s="1161"/>
      <c r="G49" s="1161"/>
      <c r="H49" s="1161"/>
      <c r="I49" s="1161"/>
      <c r="J49" s="1162"/>
      <c r="K49" s="63">
        <v>40</v>
      </c>
      <c r="L49" s="64">
        <v>35</v>
      </c>
      <c r="M49" s="64">
        <v>24</v>
      </c>
      <c r="N49" s="64">
        <v>27</v>
      </c>
      <c r="O49" s="65">
        <v>45</v>
      </c>
      <c r="P49" s="48"/>
      <c r="Q49" s="48"/>
      <c r="R49" s="48"/>
      <c r="S49" s="48"/>
      <c r="T49" s="48"/>
      <c r="U49" s="48"/>
    </row>
    <row r="50" spans="1:21" ht="30.75" customHeight="1" x14ac:dyDescent="0.15">
      <c r="A50" s="48"/>
      <c r="B50" s="1155"/>
      <c r="C50" s="1156"/>
      <c r="D50" s="62"/>
      <c r="E50" s="1161" t="s">
        <v>15</v>
      </c>
      <c r="F50" s="1161"/>
      <c r="G50" s="1161"/>
      <c r="H50" s="1161"/>
      <c r="I50" s="1161"/>
      <c r="J50" s="1162"/>
      <c r="K50" s="63">
        <v>9</v>
      </c>
      <c r="L50" s="64">
        <v>7</v>
      </c>
      <c r="M50" s="64">
        <v>7</v>
      </c>
      <c r="N50" s="64">
        <v>7</v>
      </c>
      <c r="O50" s="65" t="s">
        <v>487</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487</v>
      </c>
      <c r="L51" s="64" t="s">
        <v>487</v>
      </c>
      <c r="M51" s="64" t="s">
        <v>487</v>
      </c>
      <c r="N51" s="64" t="s">
        <v>487</v>
      </c>
      <c r="O51" s="65" t="s">
        <v>487</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555</v>
      </c>
      <c r="L52" s="64">
        <v>679</v>
      </c>
      <c r="M52" s="64">
        <v>648</v>
      </c>
      <c r="N52" s="64">
        <v>667</v>
      </c>
      <c r="O52" s="65">
        <v>735</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206</v>
      </c>
      <c r="L53" s="69">
        <v>246</v>
      </c>
      <c r="M53" s="69">
        <v>251</v>
      </c>
      <c r="N53" s="69">
        <v>284</v>
      </c>
      <c r="O53" s="70">
        <v>295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SS9nenEes0UtJLK1hKqOm2AFrC87ilp/YFqxyYJE8WtIBMxRhOcQIfPV0SZYSoezumsFcNQl8TBFECepmK+94w==" saltValue="96JE0kvBMysGiiBs0JYOx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4" zoomScaleSheetLayoutView="100" workbookViewId="0">
      <selection activeCell="CT4" sqref="CT4:DA4"/>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84" t="s">
        <v>30</v>
      </c>
      <c r="C41" s="1185"/>
      <c r="D41" s="105"/>
      <c r="E41" s="1190" t="s">
        <v>31</v>
      </c>
      <c r="F41" s="1190"/>
      <c r="G41" s="1190"/>
      <c r="H41" s="1191"/>
      <c r="I41" s="343">
        <v>7904</v>
      </c>
      <c r="J41" s="344">
        <v>7608</v>
      </c>
      <c r="K41" s="344">
        <v>7535</v>
      </c>
      <c r="L41" s="344">
        <v>7944</v>
      </c>
      <c r="M41" s="345">
        <v>8196</v>
      </c>
    </row>
    <row r="42" spans="2:13" ht="27.75" customHeight="1" x14ac:dyDescent="0.15">
      <c r="B42" s="1186"/>
      <c r="C42" s="1187"/>
      <c r="D42" s="106"/>
      <c r="E42" s="1192" t="s">
        <v>32</v>
      </c>
      <c r="F42" s="1192"/>
      <c r="G42" s="1192"/>
      <c r="H42" s="1193"/>
      <c r="I42" s="346">
        <v>22</v>
      </c>
      <c r="J42" s="347">
        <v>15</v>
      </c>
      <c r="K42" s="347">
        <v>7</v>
      </c>
      <c r="L42" s="347" t="s">
        <v>487</v>
      </c>
      <c r="M42" s="348" t="s">
        <v>487</v>
      </c>
    </row>
    <row r="43" spans="2:13" ht="27.75" customHeight="1" x14ac:dyDescent="0.15">
      <c r="B43" s="1186"/>
      <c r="C43" s="1187"/>
      <c r="D43" s="106"/>
      <c r="E43" s="1192" t="s">
        <v>33</v>
      </c>
      <c r="F43" s="1192"/>
      <c r="G43" s="1192"/>
      <c r="H43" s="1193"/>
      <c r="I43" s="346">
        <v>777</v>
      </c>
      <c r="J43" s="347">
        <v>799</v>
      </c>
      <c r="K43" s="347">
        <v>903</v>
      </c>
      <c r="L43" s="347">
        <v>806</v>
      </c>
      <c r="M43" s="348">
        <v>876</v>
      </c>
    </row>
    <row r="44" spans="2:13" ht="27.75" customHeight="1" x14ac:dyDescent="0.15">
      <c r="B44" s="1186"/>
      <c r="C44" s="1187"/>
      <c r="D44" s="106"/>
      <c r="E44" s="1192" t="s">
        <v>34</v>
      </c>
      <c r="F44" s="1192"/>
      <c r="G44" s="1192"/>
      <c r="H44" s="1193"/>
      <c r="I44" s="346">
        <v>480</v>
      </c>
      <c r="J44" s="347">
        <v>464</v>
      </c>
      <c r="K44" s="347">
        <v>470</v>
      </c>
      <c r="L44" s="347">
        <v>456</v>
      </c>
      <c r="M44" s="348">
        <v>420</v>
      </c>
    </row>
    <row r="45" spans="2:13" ht="27.75" customHeight="1" x14ac:dyDescent="0.15">
      <c r="B45" s="1186"/>
      <c r="C45" s="1187"/>
      <c r="D45" s="106"/>
      <c r="E45" s="1192" t="s">
        <v>35</v>
      </c>
      <c r="F45" s="1192"/>
      <c r="G45" s="1192"/>
      <c r="H45" s="1193"/>
      <c r="I45" s="346">
        <v>1067</v>
      </c>
      <c r="J45" s="347">
        <v>1122</v>
      </c>
      <c r="K45" s="347">
        <v>989</v>
      </c>
      <c r="L45" s="347">
        <v>924</v>
      </c>
      <c r="M45" s="348">
        <v>1044</v>
      </c>
    </row>
    <row r="46" spans="2:13" ht="27.75" customHeight="1" x14ac:dyDescent="0.15">
      <c r="B46" s="1186"/>
      <c r="C46" s="1187"/>
      <c r="D46" s="107"/>
      <c r="E46" s="1192" t="s">
        <v>36</v>
      </c>
      <c r="F46" s="1192"/>
      <c r="G46" s="1192"/>
      <c r="H46" s="1193"/>
      <c r="I46" s="346" t="s">
        <v>487</v>
      </c>
      <c r="J46" s="347" t="s">
        <v>487</v>
      </c>
      <c r="K46" s="347" t="s">
        <v>487</v>
      </c>
      <c r="L46" s="347" t="s">
        <v>487</v>
      </c>
      <c r="M46" s="348" t="s">
        <v>487</v>
      </c>
    </row>
    <row r="47" spans="2:13" ht="27.75" customHeight="1" x14ac:dyDescent="0.15">
      <c r="B47" s="1186"/>
      <c r="C47" s="1187"/>
      <c r="D47" s="108"/>
      <c r="E47" s="1194" t="s">
        <v>37</v>
      </c>
      <c r="F47" s="1195"/>
      <c r="G47" s="1195"/>
      <c r="H47" s="1196"/>
      <c r="I47" s="346" t="s">
        <v>487</v>
      </c>
      <c r="J47" s="347" t="s">
        <v>487</v>
      </c>
      <c r="K47" s="347" t="s">
        <v>487</v>
      </c>
      <c r="L47" s="347" t="s">
        <v>487</v>
      </c>
      <c r="M47" s="348" t="s">
        <v>487</v>
      </c>
    </row>
    <row r="48" spans="2:13" ht="27.75" customHeight="1" x14ac:dyDescent="0.15">
      <c r="B48" s="1186"/>
      <c r="C48" s="1187"/>
      <c r="D48" s="106"/>
      <c r="E48" s="1192" t="s">
        <v>38</v>
      </c>
      <c r="F48" s="1192"/>
      <c r="G48" s="1192"/>
      <c r="H48" s="1193"/>
      <c r="I48" s="346" t="s">
        <v>487</v>
      </c>
      <c r="J48" s="347" t="s">
        <v>487</v>
      </c>
      <c r="K48" s="347" t="s">
        <v>487</v>
      </c>
      <c r="L48" s="347" t="s">
        <v>487</v>
      </c>
      <c r="M48" s="348" t="s">
        <v>487</v>
      </c>
    </row>
    <row r="49" spans="2:13" ht="27.75" customHeight="1" x14ac:dyDescent="0.15">
      <c r="B49" s="1188"/>
      <c r="C49" s="1189"/>
      <c r="D49" s="106"/>
      <c r="E49" s="1192" t="s">
        <v>39</v>
      </c>
      <c r="F49" s="1192"/>
      <c r="G49" s="1192"/>
      <c r="H49" s="1193"/>
      <c r="I49" s="346" t="s">
        <v>487</v>
      </c>
      <c r="J49" s="347" t="s">
        <v>487</v>
      </c>
      <c r="K49" s="347" t="s">
        <v>487</v>
      </c>
      <c r="L49" s="347" t="s">
        <v>487</v>
      </c>
      <c r="M49" s="348" t="s">
        <v>487</v>
      </c>
    </row>
    <row r="50" spans="2:13" ht="27.75" customHeight="1" x14ac:dyDescent="0.15">
      <c r="B50" s="1197" t="s">
        <v>40</v>
      </c>
      <c r="C50" s="1198"/>
      <c r="D50" s="109"/>
      <c r="E50" s="1192" t="s">
        <v>41</v>
      </c>
      <c r="F50" s="1192"/>
      <c r="G50" s="1192"/>
      <c r="H50" s="1193"/>
      <c r="I50" s="346">
        <v>2037</v>
      </c>
      <c r="J50" s="347">
        <v>2397</v>
      </c>
      <c r="K50" s="347">
        <v>2903</v>
      </c>
      <c r="L50" s="347">
        <v>2908</v>
      </c>
      <c r="M50" s="348">
        <v>2981</v>
      </c>
    </row>
    <row r="51" spans="2:13" ht="27.75" customHeight="1" x14ac:dyDescent="0.15">
      <c r="B51" s="1186"/>
      <c r="C51" s="1187"/>
      <c r="D51" s="106"/>
      <c r="E51" s="1192" t="s">
        <v>42</v>
      </c>
      <c r="F51" s="1192"/>
      <c r="G51" s="1192"/>
      <c r="H51" s="1193"/>
      <c r="I51" s="346">
        <v>122</v>
      </c>
      <c r="J51" s="347">
        <v>113</v>
      </c>
      <c r="K51" s="347">
        <v>121</v>
      </c>
      <c r="L51" s="347">
        <v>108</v>
      </c>
      <c r="M51" s="348">
        <v>106</v>
      </c>
    </row>
    <row r="52" spans="2:13" ht="27.75" customHeight="1" x14ac:dyDescent="0.15">
      <c r="B52" s="1188"/>
      <c r="C52" s="1189"/>
      <c r="D52" s="106"/>
      <c r="E52" s="1192" t="s">
        <v>43</v>
      </c>
      <c r="F52" s="1192"/>
      <c r="G52" s="1192"/>
      <c r="H52" s="1193"/>
      <c r="I52" s="346">
        <v>6993</v>
      </c>
      <c r="J52" s="347">
        <v>6797</v>
      </c>
      <c r="K52" s="347">
        <v>6622</v>
      </c>
      <c r="L52" s="347">
        <v>6764</v>
      </c>
      <c r="M52" s="348">
        <v>6485</v>
      </c>
    </row>
    <row r="53" spans="2:13" ht="27.75" customHeight="1" thickBot="1" x14ac:dyDescent="0.2">
      <c r="B53" s="1199" t="s">
        <v>19</v>
      </c>
      <c r="C53" s="1200"/>
      <c r="D53" s="110"/>
      <c r="E53" s="1201" t="s">
        <v>44</v>
      </c>
      <c r="F53" s="1201"/>
      <c r="G53" s="1201"/>
      <c r="H53" s="1202"/>
      <c r="I53" s="349">
        <v>1098</v>
      </c>
      <c r="J53" s="350">
        <v>700</v>
      </c>
      <c r="K53" s="350">
        <v>258</v>
      </c>
      <c r="L53" s="350">
        <v>350</v>
      </c>
      <c r="M53" s="351">
        <v>964</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LvrAD7IaMneYsnLL1JXMD1b5CDwWXGheRDwQECvdqLiArZLM+PuBK70TMI+ZYt9okUOLGGl2gf0vRqVWMWe4jA==" saltValue="uIH3cI4sK32b5t9+dwZ7U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CT4" sqref="CT4:DA4"/>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1" t="s">
        <v>46</v>
      </c>
      <c r="D55" s="1211"/>
      <c r="E55" s="1212"/>
      <c r="F55" s="352">
        <v>1203</v>
      </c>
      <c r="G55" s="352">
        <v>1043</v>
      </c>
      <c r="H55" s="353">
        <v>1065</v>
      </c>
    </row>
    <row r="56" spans="2:8" ht="52.5" customHeight="1" x14ac:dyDescent="0.15">
      <c r="B56" s="122"/>
      <c r="C56" s="1213" t="s">
        <v>47</v>
      </c>
      <c r="D56" s="1213"/>
      <c r="E56" s="1214"/>
      <c r="F56" s="354">
        <v>485</v>
      </c>
      <c r="G56" s="354">
        <v>505</v>
      </c>
      <c r="H56" s="355">
        <v>492</v>
      </c>
    </row>
    <row r="57" spans="2:8" ht="53.25" customHeight="1" x14ac:dyDescent="0.15">
      <c r="B57" s="122"/>
      <c r="C57" s="1215" t="s">
        <v>48</v>
      </c>
      <c r="D57" s="1215"/>
      <c r="E57" s="1216"/>
      <c r="F57" s="356">
        <v>421</v>
      </c>
      <c r="G57" s="356">
        <v>533</v>
      </c>
      <c r="H57" s="357">
        <v>546</v>
      </c>
    </row>
    <row r="58" spans="2:8" ht="45.75" customHeight="1" x14ac:dyDescent="0.15">
      <c r="B58" s="123"/>
      <c r="C58" s="1203" t="s">
        <v>549</v>
      </c>
      <c r="D58" s="1204"/>
      <c r="E58" s="1205"/>
      <c r="F58" s="358">
        <v>206</v>
      </c>
      <c r="G58" s="358">
        <v>339</v>
      </c>
      <c r="H58" s="359">
        <v>338</v>
      </c>
    </row>
    <row r="59" spans="2:8" ht="45.75" customHeight="1" x14ac:dyDescent="0.15">
      <c r="B59" s="123"/>
      <c r="C59" s="1203" t="s">
        <v>550</v>
      </c>
      <c r="D59" s="1204"/>
      <c r="E59" s="1205"/>
      <c r="F59" s="358">
        <v>79</v>
      </c>
      <c r="G59" s="358">
        <v>79</v>
      </c>
      <c r="H59" s="359">
        <v>79</v>
      </c>
    </row>
    <row r="60" spans="2:8" ht="45.75" customHeight="1" x14ac:dyDescent="0.15">
      <c r="B60" s="123"/>
      <c r="C60" s="1203" t="s">
        <v>551</v>
      </c>
      <c r="D60" s="1204"/>
      <c r="E60" s="1205"/>
      <c r="F60" s="358">
        <v>35</v>
      </c>
      <c r="G60" s="358">
        <v>48</v>
      </c>
      <c r="H60" s="359">
        <v>64</v>
      </c>
    </row>
    <row r="61" spans="2:8" ht="45.75" customHeight="1" x14ac:dyDescent="0.15">
      <c r="B61" s="123"/>
      <c r="C61" s="1203" t="s">
        <v>553</v>
      </c>
      <c r="D61" s="1204"/>
      <c r="E61" s="1205"/>
      <c r="F61" s="358">
        <v>46</v>
      </c>
      <c r="G61" s="358">
        <v>45</v>
      </c>
      <c r="H61" s="359">
        <v>43</v>
      </c>
    </row>
    <row r="62" spans="2:8" ht="45.75" customHeight="1" thickBot="1" x14ac:dyDescent="0.2">
      <c r="B62" s="124"/>
      <c r="C62" s="1206" t="s">
        <v>552</v>
      </c>
      <c r="D62" s="1207"/>
      <c r="E62" s="1208"/>
      <c r="F62" s="360">
        <v>21</v>
      </c>
      <c r="G62" s="360">
        <v>21</v>
      </c>
      <c r="H62" s="361">
        <v>21</v>
      </c>
    </row>
    <row r="63" spans="2:8" ht="52.5" customHeight="1" thickBot="1" x14ac:dyDescent="0.2">
      <c r="B63" s="125"/>
      <c r="C63" s="1209" t="s">
        <v>49</v>
      </c>
      <c r="D63" s="1209"/>
      <c r="E63" s="1210"/>
      <c r="F63" s="362">
        <v>2110</v>
      </c>
      <c r="G63" s="362">
        <v>2082</v>
      </c>
      <c r="H63" s="363">
        <v>2102</v>
      </c>
    </row>
    <row r="64" spans="2:8" x14ac:dyDescent="0.15"/>
  </sheetData>
  <sheetProtection algorithmName="SHA-512" hashValue="BxasJnVvc7IMnVGzxQ3y38qMN7XE2ndUpYRnpJfjQv8bhdvYs15Iq0jvSN3Rf+TEibwUNncqNVl0RRzZkH2B0g==" saltValue="q6XaPxcOm+7Xn3sCLbLGy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525</v>
      </c>
      <c r="G2" s="139"/>
      <c r="H2" s="140"/>
    </row>
    <row r="3" spans="1:8" x14ac:dyDescent="0.15">
      <c r="A3" s="136" t="s">
        <v>518</v>
      </c>
      <c r="B3" s="141"/>
      <c r="C3" s="142"/>
      <c r="D3" s="143">
        <v>90321</v>
      </c>
      <c r="E3" s="144"/>
      <c r="F3" s="145">
        <v>94796</v>
      </c>
      <c r="G3" s="146"/>
      <c r="H3" s="147"/>
    </row>
    <row r="4" spans="1:8" x14ac:dyDescent="0.15">
      <c r="A4" s="148"/>
      <c r="B4" s="149"/>
      <c r="C4" s="150"/>
      <c r="D4" s="151">
        <v>56263</v>
      </c>
      <c r="E4" s="152"/>
      <c r="F4" s="153">
        <v>55781</v>
      </c>
      <c r="G4" s="154"/>
      <c r="H4" s="155"/>
    </row>
    <row r="5" spans="1:8" x14ac:dyDescent="0.15">
      <c r="A5" s="136" t="s">
        <v>520</v>
      </c>
      <c r="B5" s="141"/>
      <c r="C5" s="142"/>
      <c r="D5" s="143">
        <v>53505</v>
      </c>
      <c r="E5" s="144"/>
      <c r="F5" s="145">
        <v>85942</v>
      </c>
      <c r="G5" s="146"/>
      <c r="H5" s="147"/>
    </row>
    <row r="6" spans="1:8" x14ac:dyDescent="0.15">
      <c r="A6" s="148"/>
      <c r="B6" s="149"/>
      <c r="C6" s="150"/>
      <c r="D6" s="151">
        <v>25495</v>
      </c>
      <c r="E6" s="152"/>
      <c r="F6" s="153">
        <v>48630</v>
      </c>
      <c r="G6" s="154"/>
      <c r="H6" s="155"/>
    </row>
    <row r="7" spans="1:8" x14ac:dyDescent="0.15">
      <c r="A7" s="136" t="s">
        <v>521</v>
      </c>
      <c r="B7" s="141"/>
      <c r="C7" s="142"/>
      <c r="D7" s="143">
        <v>75109</v>
      </c>
      <c r="E7" s="144"/>
      <c r="F7" s="145">
        <v>95007</v>
      </c>
      <c r="G7" s="146"/>
      <c r="H7" s="147"/>
    </row>
    <row r="8" spans="1:8" x14ac:dyDescent="0.15">
      <c r="A8" s="148"/>
      <c r="B8" s="149"/>
      <c r="C8" s="150"/>
      <c r="D8" s="151">
        <v>32680</v>
      </c>
      <c r="E8" s="152"/>
      <c r="F8" s="153">
        <v>48509</v>
      </c>
      <c r="G8" s="154"/>
      <c r="H8" s="155"/>
    </row>
    <row r="9" spans="1:8" x14ac:dyDescent="0.15">
      <c r="A9" s="136" t="s">
        <v>522</v>
      </c>
      <c r="B9" s="141"/>
      <c r="C9" s="142"/>
      <c r="D9" s="143">
        <v>126747</v>
      </c>
      <c r="E9" s="144"/>
      <c r="F9" s="145">
        <v>98176</v>
      </c>
      <c r="G9" s="146"/>
      <c r="H9" s="147"/>
    </row>
    <row r="10" spans="1:8" x14ac:dyDescent="0.15">
      <c r="A10" s="148"/>
      <c r="B10" s="149"/>
      <c r="C10" s="150"/>
      <c r="D10" s="151">
        <v>85395</v>
      </c>
      <c r="E10" s="152"/>
      <c r="F10" s="153">
        <v>58489</v>
      </c>
      <c r="G10" s="154"/>
      <c r="H10" s="155"/>
    </row>
    <row r="11" spans="1:8" x14ac:dyDescent="0.15">
      <c r="A11" s="136" t="s">
        <v>523</v>
      </c>
      <c r="B11" s="141"/>
      <c r="C11" s="142"/>
      <c r="D11" s="143">
        <v>101047</v>
      </c>
      <c r="E11" s="144"/>
      <c r="F11" s="145">
        <v>119283</v>
      </c>
      <c r="G11" s="146"/>
      <c r="H11" s="147"/>
    </row>
    <row r="12" spans="1:8" x14ac:dyDescent="0.15">
      <c r="A12" s="148"/>
      <c r="B12" s="149"/>
      <c r="C12" s="156"/>
      <c r="D12" s="151">
        <v>82763</v>
      </c>
      <c r="E12" s="152"/>
      <c r="F12" s="153">
        <v>64747</v>
      </c>
      <c r="G12" s="154"/>
      <c r="H12" s="155"/>
    </row>
    <row r="13" spans="1:8" x14ac:dyDescent="0.15">
      <c r="A13" s="136"/>
      <c r="B13" s="141"/>
      <c r="C13" s="157"/>
      <c r="D13" s="158">
        <v>89346</v>
      </c>
      <c r="E13" s="159"/>
      <c r="F13" s="160">
        <v>98641</v>
      </c>
      <c r="G13" s="161"/>
      <c r="H13" s="147"/>
    </row>
    <row r="14" spans="1:8" x14ac:dyDescent="0.15">
      <c r="A14" s="148"/>
      <c r="B14" s="149"/>
      <c r="C14" s="150"/>
      <c r="D14" s="151">
        <v>56519</v>
      </c>
      <c r="E14" s="152"/>
      <c r="F14" s="153">
        <v>55231</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4.93</v>
      </c>
      <c r="C19" s="162">
        <f>ROUND(VALUE(SUBSTITUTE(実質収支比率等に係る経年分析!G$48,"▲","-")),2)</f>
        <v>11.67</v>
      </c>
      <c r="D19" s="162">
        <f>ROUND(VALUE(SUBSTITUTE(実質収支比率等に係る経年分析!H$48,"▲","-")),2)</f>
        <v>10</v>
      </c>
      <c r="E19" s="162">
        <f>ROUND(VALUE(SUBSTITUTE(実質収支比率等に係る経年分析!I$48,"▲","-")),2)</f>
        <v>8.1</v>
      </c>
      <c r="F19" s="162">
        <f>ROUND(VALUE(SUBSTITUTE(実質収支比率等に係る経年分析!J$48,"▲","-")),2)</f>
        <v>4.83</v>
      </c>
    </row>
    <row r="20" spans="1:11" x14ac:dyDescent="0.15">
      <c r="A20" s="162" t="s">
        <v>53</v>
      </c>
      <c r="B20" s="162">
        <f>ROUND(VALUE(SUBSTITUTE(実質収支比率等に係る経年分析!F$47,"▲","-")),2)</f>
        <v>19.440000000000001</v>
      </c>
      <c r="C20" s="162">
        <f>ROUND(VALUE(SUBSTITUTE(実質収支比率等に係る経年分析!G$47,"▲","-")),2)</f>
        <v>18.600000000000001</v>
      </c>
      <c r="D20" s="162">
        <f>ROUND(VALUE(SUBSTITUTE(実質収支比率等に係る経年分析!H$47,"▲","-")),2)</f>
        <v>24.51</v>
      </c>
      <c r="E20" s="162">
        <f>ROUND(VALUE(SUBSTITUTE(実質収支比率等に係る経年分析!I$47,"▲","-")),2)</f>
        <v>20.95</v>
      </c>
      <c r="F20" s="162">
        <f>ROUND(VALUE(SUBSTITUTE(実質収支比率等に係る経年分析!J$47,"▲","-")),2)</f>
        <v>20.75</v>
      </c>
    </row>
    <row r="21" spans="1:11" x14ac:dyDescent="0.15">
      <c r="A21" s="162" t="s">
        <v>54</v>
      </c>
      <c r="B21" s="162">
        <f>IF(ISNUMBER(VALUE(SUBSTITUTE(実質収支比率等に係る経年分析!F$49,"▲","-"))),ROUND(VALUE(SUBSTITUTE(実質収支比率等に係る経年分析!F$49,"▲","-")),2),NA())</f>
        <v>2.5299999999999998</v>
      </c>
      <c r="C21" s="162">
        <f>IF(ISNUMBER(VALUE(SUBSTITUTE(実質収支比率等に係る経年分析!G$49,"▲","-"))),ROUND(VALUE(SUBSTITUTE(実質収支比率等に係る経年分析!G$49,"▲","-")),2),NA())</f>
        <v>8.1300000000000008</v>
      </c>
      <c r="D21" s="162">
        <f>IF(ISNUMBER(VALUE(SUBSTITUTE(実質収支比率等に係る経年分析!H$49,"▲","-"))),ROUND(VALUE(SUBSTITUTE(実質収支比率等に係る経年分析!H$49,"▲","-")),2),NA())</f>
        <v>3.09</v>
      </c>
      <c r="E21" s="162">
        <f>IF(ISNUMBER(VALUE(SUBSTITUTE(実質収支比率等に係る経年分析!I$49,"▲","-"))),ROUND(VALUE(SUBSTITUTE(実質収支比率等に係る経年分析!I$49,"▲","-")),2),NA())</f>
        <v>-4.97</v>
      </c>
      <c r="F21" s="162">
        <f>IF(ISNUMBER(VALUE(SUBSTITUTE(実質収支比率等に係る経年分析!J$49,"▲","-"))),ROUND(VALUE(SUBSTITUTE(実質収支比率等に係る経年分析!J$49,"▲","-")),2),NA())</f>
        <v>-2.61</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宅地造成事業特別会計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0.59</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0.53</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0.56999999999999995</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0.94</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7.0000000000000007E-2</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0.08</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0.09</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0.13</v>
      </c>
    </row>
    <row r="32" spans="1:11" x14ac:dyDescent="0.15">
      <c r="A32" s="163" t="str">
        <f>IF(連結実質赤字比率に係る赤字・黒字の構成分析!C$38="",NA(),連結実質赤字比率に係る赤字・黒字の構成分析!C$38)</f>
        <v>土地開発事業特別会計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0.25</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0.24</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0.27</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0.28000000000000003</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0.28000000000000003</v>
      </c>
    </row>
    <row r="33" spans="1:16" x14ac:dyDescent="0.15">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1.37</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1.02</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1.04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0.81</v>
      </c>
    </row>
    <row r="34" spans="1:16" x14ac:dyDescent="0.15">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1.51</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1.27</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2.19</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1.32</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1.1000000000000001</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4.67</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11.42</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9.7200000000000006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7.81</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4.55</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17.100000000000001</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15.96</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16.93</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18.600000000000001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17.86</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555</v>
      </c>
      <c r="E42" s="164"/>
      <c r="F42" s="164"/>
      <c r="G42" s="164">
        <f>'実質公債費比率（分子）の構造'!L$52</f>
        <v>679</v>
      </c>
      <c r="H42" s="164"/>
      <c r="I42" s="164"/>
      <c r="J42" s="164">
        <f>'実質公債費比率（分子）の構造'!M$52</f>
        <v>648</v>
      </c>
      <c r="K42" s="164"/>
      <c r="L42" s="164"/>
      <c r="M42" s="164">
        <f>'実質公債費比率（分子）の構造'!N$52</f>
        <v>667</v>
      </c>
      <c r="N42" s="164"/>
      <c r="O42" s="164"/>
      <c r="P42" s="164">
        <f>'実質公債費比率（分子）の構造'!O$52</f>
        <v>735</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9</v>
      </c>
      <c r="C44" s="164"/>
      <c r="D44" s="164"/>
      <c r="E44" s="164">
        <f>'実質公債費比率（分子）の構造'!L$50</f>
        <v>7</v>
      </c>
      <c r="F44" s="164"/>
      <c r="G44" s="164"/>
      <c r="H44" s="164">
        <f>'実質公債費比率（分子）の構造'!M$50</f>
        <v>7</v>
      </c>
      <c r="I44" s="164"/>
      <c r="J44" s="164"/>
      <c r="K44" s="164">
        <f>'実質公債費比率（分子）の構造'!N$50</f>
        <v>7</v>
      </c>
      <c r="L44" s="164"/>
      <c r="M44" s="164"/>
      <c r="N44" s="164" t="str">
        <f>'実質公債費比率（分子）の構造'!O$50</f>
        <v>-</v>
      </c>
      <c r="O44" s="164"/>
      <c r="P44" s="164"/>
    </row>
    <row r="45" spans="1:16" x14ac:dyDescent="0.15">
      <c r="A45" s="164" t="s">
        <v>63</v>
      </c>
      <c r="B45" s="164">
        <f>'実質公債費比率（分子）の構造'!K$49</f>
        <v>40</v>
      </c>
      <c r="C45" s="164"/>
      <c r="D45" s="164"/>
      <c r="E45" s="164">
        <f>'実質公債費比率（分子）の構造'!L$49</f>
        <v>35</v>
      </c>
      <c r="F45" s="164"/>
      <c r="G45" s="164"/>
      <c r="H45" s="164">
        <f>'実質公債費比率（分子）の構造'!M$49</f>
        <v>24</v>
      </c>
      <c r="I45" s="164"/>
      <c r="J45" s="164"/>
      <c r="K45" s="164">
        <f>'実質公債費比率（分子）の構造'!N$49</f>
        <v>27</v>
      </c>
      <c r="L45" s="164"/>
      <c r="M45" s="164"/>
      <c r="N45" s="164">
        <f>'実質公債費比率（分子）の構造'!O$49</f>
        <v>45</v>
      </c>
      <c r="O45" s="164"/>
      <c r="P45" s="164"/>
    </row>
    <row r="46" spans="1:16" x14ac:dyDescent="0.15">
      <c r="A46" s="164" t="s">
        <v>64</v>
      </c>
      <c r="B46" s="164">
        <f>'実質公債費比率（分子）の構造'!K$48</f>
        <v>98</v>
      </c>
      <c r="C46" s="164"/>
      <c r="D46" s="164"/>
      <c r="E46" s="164">
        <f>'実質公債費比率（分子）の構造'!L$48</f>
        <v>100</v>
      </c>
      <c r="F46" s="164"/>
      <c r="G46" s="164"/>
      <c r="H46" s="164">
        <f>'実質公債費比率（分子）の構造'!M$48</f>
        <v>101</v>
      </c>
      <c r="I46" s="164"/>
      <c r="J46" s="164"/>
      <c r="K46" s="164">
        <f>'実質公債費比率（分子）の構造'!N$48</f>
        <v>101</v>
      </c>
      <c r="L46" s="164"/>
      <c r="M46" s="164"/>
      <c r="N46" s="164">
        <f>'実質公債費比率（分子）の構造'!O$48</f>
        <v>101</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614</v>
      </c>
      <c r="C49" s="164"/>
      <c r="D49" s="164"/>
      <c r="E49" s="164">
        <f>'実質公債費比率（分子）の構造'!L$45</f>
        <v>783</v>
      </c>
      <c r="F49" s="164"/>
      <c r="G49" s="164"/>
      <c r="H49" s="164">
        <f>'実質公債費比率（分子）の構造'!M$45</f>
        <v>767</v>
      </c>
      <c r="I49" s="164"/>
      <c r="J49" s="164"/>
      <c r="K49" s="164">
        <f>'実質公債費比率（分子）の構造'!N$45</f>
        <v>816</v>
      </c>
      <c r="L49" s="164"/>
      <c r="M49" s="164"/>
      <c r="N49" s="164">
        <f>'実質公債費比率（分子）の構造'!O$45</f>
        <v>884</v>
      </c>
      <c r="O49" s="164"/>
      <c r="P49" s="164"/>
    </row>
    <row r="50" spans="1:16" x14ac:dyDescent="0.15">
      <c r="A50" s="164" t="s">
        <v>67</v>
      </c>
      <c r="B50" s="164" t="e">
        <f>NA()</f>
        <v>#N/A</v>
      </c>
      <c r="C50" s="164">
        <f>IF(ISNUMBER('実質公債費比率（分子）の構造'!K$53),'実質公債費比率（分子）の構造'!K$53,NA())</f>
        <v>206</v>
      </c>
      <c r="D50" s="164" t="e">
        <f>NA()</f>
        <v>#N/A</v>
      </c>
      <c r="E50" s="164" t="e">
        <f>NA()</f>
        <v>#N/A</v>
      </c>
      <c r="F50" s="164">
        <f>IF(ISNUMBER('実質公債費比率（分子）の構造'!L$53),'実質公債費比率（分子）の構造'!L$53,NA())</f>
        <v>246</v>
      </c>
      <c r="G50" s="164" t="e">
        <f>NA()</f>
        <v>#N/A</v>
      </c>
      <c r="H50" s="164" t="e">
        <f>NA()</f>
        <v>#N/A</v>
      </c>
      <c r="I50" s="164">
        <f>IF(ISNUMBER('実質公債費比率（分子）の構造'!M$53),'実質公債費比率（分子）の構造'!M$53,NA())</f>
        <v>251</v>
      </c>
      <c r="J50" s="164" t="e">
        <f>NA()</f>
        <v>#N/A</v>
      </c>
      <c r="K50" s="164" t="e">
        <f>NA()</f>
        <v>#N/A</v>
      </c>
      <c r="L50" s="164">
        <f>IF(ISNUMBER('実質公債費比率（分子）の構造'!N$53),'実質公債費比率（分子）の構造'!N$53,NA())</f>
        <v>284</v>
      </c>
      <c r="M50" s="164" t="e">
        <f>NA()</f>
        <v>#N/A</v>
      </c>
      <c r="N50" s="164" t="e">
        <f>NA()</f>
        <v>#N/A</v>
      </c>
      <c r="O50" s="164">
        <f>IF(ISNUMBER('実質公債費比率（分子）の構造'!O$53),'実質公債費比率（分子）の構造'!O$53,NA())</f>
        <v>295</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6993</v>
      </c>
      <c r="E56" s="163"/>
      <c r="F56" s="163"/>
      <c r="G56" s="163">
        <f>'将来負担比率（分子）の構造'!J$52</f>
        <v>6797</v>
      </c>
      <c r="H56" s="163"/>
      <c r="I56" s="163"/>
      <c r="J56" s="163">
        <f>'将来負担比率（分子）の構造'!K$52</f>
        <v>6622</v>
      </c>
      <c r="K56" s="163"/>
      <c r="L56" s="163"/>
      <c r="M56" s="163">
        <f>'将来負担比率（分子）の構造'!L$52</f>
        <v>6764</v>
      </c>
      <c r="N56" s="163"/>
      <c r="O56" s="163"/>
      <c r="P56" s="163">
        <f>'将来負担比率（分子）の構造'!M$52</f>
        <v>6485</v>
      </c>
    </row>
    <row r="57" spans="1:16" x14ac:dyDescent="0.15">
      <c r="A57" s="163" t="s">
        <v>42</v>
      </c>
      <c r="B57" s="163"/>
      <c r="C57" s="163"/>
      <c r="D57" s="163">
        <f>'将来負担比率（分子）の構造'!I$51</f>
        <v>122</v>
      </c>
      <c r="E57" s="163"/>
      <c r="F57" s="163"/>
      <c r="G57" s="163">
        <f>'将来負担比率（分子）の構造'!J$51</f>
        <v>113</v>
      </c>
      <c r="H57" s="163"/>
      <c r="I57" s="163"/>
      <c r="J57" s="163">
        <f>'将来負担比率（分子）の構造'!K$51</f>
        <v>121</v>
      </c>
      <c r="K57" s="163"/>
      <c r="L57" s="163"/>
      <c r="M57" s="163">
        <f>'将来負担比率（分子）の構造'!L$51</f>
        <v>108</v>
      </c>
      <c r="N57" s="163"/>
      <c r="O57" s="163"/>
      <c r="P57" s="163">
        <f>'将来負担比率（分子）の構造'!M$51</f>
        <v>106</v>
      </c>
    </row>
    <row r="58" spans="1:16" x14ac:dyDescent="0.15">
      <c r="A58" s="163" t="s">
        <v>41</v>
      </c>
      <c r="B58" s="163"/>
      <c r="C58" s="163"/>
      <c r="D58" s="163">
        <f>'将来負担比率（分子）の構造'!I$50</f>
        <v>2037</v>
      </c>
      <c r="E58" s="163"/>
      <c r="F58" s="163"/>
      <c r="G58" s="163">
        <f>'将来負担比率（分子）の構造'!J$50</f>
        <v>2397</v>
      </c>
      <c r="H58" s="163"/>
      <c r="I58" s="163"/>
      <c r="J58" s="163">
        <f>'将来負担比率（分子）の構造'!K$50</f>
        <v>2903</v>
      </c>
      <c r="K58" s="163"/>
      <c r="L58" s="163"/>
      <c r="M58" s="163">
        <f>'将来負担比率（分子）の構造'!L$50</f>
        <v>2908</v>
      </c>
      <c r="N58" s="163"/>
      <c r="O58" s="163"/>
      <c r="P58" s="163">
        <f>'将来負担比率（分子）の構造'!M$50</f>
        <v>2981</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1067</v>
      </c>
      <c r="C62" s="163"/>
      <c r="D62" s="163"/>
      <c r="E62" s="163">
        <f>'将来負担比率（分子）の構造'!J$45</f>
        <v>1122</v>
      </c>
      <c r="F62" s="163"/>
      <c r="G62" s="163"/>
      <c r="H62" s="163">
        <f>'将来負担比率（分子）の構造'!K$45</f>
        <v>989</v>
      </c>
      <c r="I62" s="163"/>
      <c r="J62" s="163"/>
      <c r="K62" s="163">
        <f>'将来負担比率（分子）の構造'!L$45</f>
        <v>924</v>
      </c>
      <c r="L62" s="163"/>
      <c r="M62" s="163"/>
      <c r="N62" s="163">
        <f>'将来負担比率（分子）の構造'!M$45</f>
        <v>1044</v>
      </c>
      <c r="O62" s="163"/>
      <c r="P62" s="163"/>
    </row>
    <row r="63" spans="1:16" x14ac:dyDescent="0.15">
      <c r="A63" s="163" t="s">
        <v>34</v>
      </c>
      <c r="B63" s="163">
        <f>'将来負担比率（分子）の構造'!I$44</f>
        <v>480</v>
      </c>
      <c r="C63" s="163"/>
      <c r="D63" s="163"/>
      <c r="E63" s="163">
        <f>'将来負担比率（分子）の構造'!J$44</f>
        <v>464</v>
      </c>
      <c r="F63" s="163"/>
      <c r="G63" s="163"/>
      <c r="H63" s="163">
        <f>'将来負担比率（分子）の構造'!K$44</f>
        <v>470</v>
      </c>
      <c r="I63" s="163"/>
      <c r="J63" s="163"/>
      <c r="K63" s="163">
        <f>'将来負担比率（分子）の構造'!L$44</f>
        <v>456</v>
      </c>
      <c r="L63" s="163"/>
      <c r="M63" s="163"/>
      <c r="N63" s="163">
        <f>'将来負担比率（分子）の構造'!M$44</f>
        <v>420</v>
      </c>
      <c r="O63" s="163"/>
      <c r="P63" s="163"/>
    </row>
    <row r="64" spans="1:16" x14ac:dyDescent="0.15">
      <c r="A64" s="163" t="s">
        <v>33</v>
      </c>
      <c r="B64" s="163">
        <f>'将来負担比率（分子）の構造'!I$43</f>
        <v>777</v>
      </c>
      <c r="C64" s="163"/>
      <c r="D64" s="163"/>
      <c r="E64" s="163">
        <f>'将来負担比率（分子）の構造'!J$43</f>
        <v>799</v>
      </c>
      <c r="F64" s="163"/>
      <c r="G64" s="163"/>
      <c r="H64" s="163">
        <f>'将来負担比率（分子）の構造'!K$43</f>
        <v>903</v>
      </c>
      <c r="I64" s="163"/>
      <c r="J64" s="163"/>
      <c r="K64" s="163">
        <f>'将来負担比率（分子）の構造'!L$43</f>
        <v>806</v>
      </c>
      <c r="L64" s="163"/>
      <c r="M64" s="163"/>
      <c r="N64" s="163">
        <f>'将来負担比率（分子）の構造'!M$43</f>
        <v>876</v>
      </c>
      <c r="O64" s="163"/>
      <c r="P64" s="163"/>
    </row>
    <row r="65" spans="1:16" x14ac:dyDescent="0.15">
      <c r="A65" s="163" t="s">
        <v>32</v>
      </c>
      <c r="B65" s="163">
        <f>'将来負担比率（分子）の構造'!I$42</f>
        <v>22</v>
      </c>
      <c r="C65" s="163"/>
      <c r="D65" s="163"/>
      <c r="E65" s="163">
        <f>'将来負担比率（分子）の構造'!J$42</f>
        <v>15</v>
      </c>
      <c r="F65" s="163"/>
      <c r="G65" s="163"/>
      <c r="H65" s="163">
        <f>'将来負担比率（分子）の構造'!K$42</f>
        <v>7</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7904</v>
      </c>
      <c r="C66" s="163"/>
      <c r="D66" s="163"/>
      <c r="E66" s="163">
        <f>'将来負担比率（分子）の構造'!J$41</f>
        <v>7608</v>
      </c>
      <c r="F66" s="163"/>
      <c r="G66" s="163"/>
      <c r="H66" s="163">
        <f>'将来負担比率（分子）の構造'!K$41</f>
        <v>7535</v>
      </c>
      <c r="I66" s="163"/>
      <c r="J66" s="163"/>
      <c r="K66" s="163">
        <f>'将来負担比率（分子）の構造'!L$41</f>
        <v>7944</v>
      </c>
      <c r="L66" s="163"/>
      <c r="M66" s="163"/>
      <c r="N66" s="163">
        <f>'将来負担比率（分子）の構造'!M$41</f>
        <v>8196</v>
      </c>
      <c r="O66" s="163"/>
      <c r="P66" s="163"/>
    </row>
    <row r="67" spans="1:16" x14ac:dyDescent="0.15">
      <c r="A67" s="163" t="s">
        <v>71</v>
      </c>
      <c r="B67" s="163" t="e">
        <f>NA()</f>
        <v>#N/A</v>
      </c>
      <c r="C67" s="163">
        <f>IF(ISNUMBER('将来負担比率（分子）の構造'!I$53), IF('将来負担比率（分子）の構造'!I$53 &lt; 0, 0, '将来負担比率（分子）の構造'!I$53), NA())</f>
        <v>1098</v>
      </c>
      <c r="D67" s="163" t="e">
        <f>NA()</f>
        <v>#N/A</v>
      </c>
      <c r="E67" s="163" t="e">
        <f>NA()</f>
        <v>#N/A</v>
      </c>
      <c r="F67" s="163">
        <f>IF(ISNUMBER('将来負担比率（分子）の構造'!J$53), IF('将来負担比率（分子）の構造'!J$53 &lt; 0, 0, '将来負担比率（分子）の構造'!J$53), NA())</f>
        <v>700</v>
      </c>
      <c r="G67" s="163" t="e">
        <f>NA()</f>
        <v>#N/A</v>
      </c>
      <c r="H67" s="163" t="e">
        <f>NA()</f>
        <v>#N/A</v>
      </c>
      <c r="I67" s="163">
        <f>IF(ISNUMBER('将来負担比率（分子）の構造'!K$53), IF('将来負担比率（分子）の構造'!K$53 &lt; 0, 0, '将来負担比率（分子）の構造'!K$53), NA())</f>
        <v>258</v>
      </c>
      <c r="J67" s="163" t="e">
        <f>NA()</f>
        <v>#N/A</v>
      </c>
      <c r="K67" s="163" t="e">
        <f>NA()</f>
        <v>#N/A</v>
      </c>
      <c r="L67" s="163">
        <f>IF(ISNUMBER('将来負担比率（分子）の構造'!L$53), IF('将来負担比率（分子）の構造'!L$53 &lt; 0, 0, '将来負担比率（分子）の構造'!L$53), NA())</f>
        <v>350</v>
      </c>
      <c r="M67" s="163" t="e">
        <f>NA()</f>
        <v>#N/A</v>
      </c>
      <c r="N67" s="163" t="e">
        <f>NA()</f>
        <v>#N/A</v>
      </c>
      <c r="O67" s="163">
        <f>IF(ISNUMBER('将来負担比率（分子）の構造'!M$53), IF('将来負担比率（分子）の構造'!M$53 &lt; 0, 0, '将来負担比率（分子）の構造'!M$53), NA())</f>
        <v>964</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1203</v>
      </c>
      <c r="C72" s="167">
        <f>基金残高に係る経年分析!G55</f>
        <v>1043</v>
      </c>
      <c r="D72" s="167">
        <f>基金残高に係る経年分析!H55</f>
        <v>1065</v>
      </c>
    </row>
    <row r="73" spans="1:16" x14ac:dyDescent="0.15">
      <c r="A73" s="166" t="s">
        <v>74</v>
      </c>
      <c r="B73" s="167">
        <f>基金残高に係る経年分析!F56</f>
        <v>485</v>
      </c>
      <c r="C73" s="167">
        <f>基金残高に係る経年分析!G56</f>
        <v>505</v>
      </c>
      <c r="D73" s="167">
        <f>基金残高に係る経年分析!H56</f>
        <v>492</v>
      </c>
    </row>
    <row r="74" spans="1:16" x14ac:dyDescent="0.15">
      <c r="A74" s="166" t="s">
        <v>75</v>
      </c>
      <c r="B74" s="167">
        <f>基金残高に係る経年分析!F57</f>
        <v>421</v>
      </c>
      <c r="C74" s="167">
        <f>基金残高に係る経年分析!G57</f>
        <v>533</v>
      </c>
      <c r="D74" s="167">
        <f>基金残高に係る経年分析!H57</f>
        <v>546</v>
      </c>
    </row>
  </sheetData>
  <sheetProtection algorithmName="SHA-512" hashValue="Jredt+u5V1ZmD6RJKHd9HnaVPg85udud9HpFX6ZNTy9ToZY7mV9WH4xF0ywv383Irlf5t8T2Ty22k3HprdH8QQ==" saltValue="+P65LVliCWzlE4ZVjlKgM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election activeCell="CR24" sqref="CR24:CY24"/>
    </sheetView>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1711664</v>
      </c>
      <c r="S5" s="613"/>
      <c r="T5" s="613"/>
      <c r="U5" s="613"/>
      <c r="V5" s="613"/>
      <c r="W5" s="613"/>
      <c r="X5" s="613"/>
      <c r="Y5" s="614"/>
      <c r="Z5" s="615">
        <v>19.100000000000001</v>
      </c>
      <c r="AA5" s="615"/>
      <c r="AB5" s="615"/>
      <c r="AC5" s="615"/>
      <c r="AD5" s="616">
        <v>1711664</v>
      </c>
      <c r="AE5" s="616"/>
      <c r="AF5" s="616"/>
      <c r="AG5" s="616"/>
      <c r="AH5" s="616"/>
      <c r="AI5" s="616"/>
      <c r="AJ5" s="616"/>
      <c r="AK5" s="616"/>
      <c r="AL5" s="617">
        <v>33.1</v>
      </c>
      <c r="AM5" s="618"/>
      <c r="AN5" s="618"/>
      <c r="AO5" s="619"/>
      <c r="AP5" s="609" t="s">
        <v>216</v>
      </c>
      <c r="AQ5" s="610"/>
      <c r="AR5" s="610"/>
      <c r="AS5" s="610"/>
      <c r="AT5" s="610"/>
      <c r="AU5" s="610"/>
      <c r="AV5" s="610"/>
      <c r="AW5" s="610"/>
      <c r="AX5" s="610"/>
      <c r="AY5" s="610"/>
      <c r="AZ5" s="610"/>
      <c r="BA5" s="610"/>
      <c r="BB5" s="610"/>
      <c r="BC5" s="610"/>
      <c r="BD5" s="610"/>
      <c r="BE5" s="610"/>
      <c r="BF5" s="611"/>
      <c r="BG5" s="623">
        <v>1696917</v>
      </c>
      <c r="BH5" s="624"/>
      <c r="BI5" s="624"/>
      <c r="BJ5" s="624"/>
      <c r="BK5" s="624"/>
      <c r="BL5" s="624"/>
      <c r="BM5" s="624"/>
      <c r="BN5" s="625"/>
      <c r="BO5" s="626">
        <v>99.1</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115372</v>
      </c>
      <c r="S6" s="624"/>
      <c r="T6" s="624"/>
      <c r="U6" s="624"/>
      <c r="V6" s="624"/>
      <c r="W6" s="624"/>
      <c r="X6" s="624"/>
      <c r="Y6" s="625"/>
      <c r="Z6" s="626">
        <v>1.3</v>
      </c>
      <c r="AA6" s="626"/>
      <c r="AB6" s="626"/>
      <c r="AC6" s="626"/>
      <c r="AD6" s="627">
        <v>115372</v>
      </c>
      <c r="AE6" s="627"/>
      <c r="AF6" s="627"/>
      <c r="AG6" s="627"/>
      <c r="AH6" s="627"/>
      <c r="AI6" s="627"/>
      <c r="AJ6" s="627"/>
      <c r="AK6" s="627"/>
      <c r="AL6" s="628">
        <v>2.2000000000000002</v>
      </c>
      <c r="AM6" s="629"/>
      <c r="AN6" s="629"/>
      <c r="AO6" s="630"/>
      <c r="AP6" s="620" t="s">
        <v>221</v>
      </c>
      <c r="AQ6" s="621"/>
      <c r="AR6" s="621"/>
      <c r="AS6" s="621"/>
      <c r="AT6" s="621"/>
      <c r="AU6" s="621"/>
      <c r="AV6" s="621"/>
      <c r="AW6" s="621"/>
      <c r="AX6" s="621"/>
      <c r="AY6" s="621"/>
      <c r="AZ6" s="621"/>
      <c r="BA6" s="621"/>
      <c r="BB6" s="621"/>
      <c r="BC6" s="621"/>
      <c r="BD6" s="621"/>
      <c r="BE6" s="621"/>
      <c r="BF6" s="622"/>
      <c r="BG6" s="623">
        <v>1696917</v>
      </c>
      <c r="BH6" s="624"/>
      <c r="BI6" s="624"/>
      <c r="BJ6" s="624"/>
      <c r="BK6" s="624"/>
      <c r="BL6" s="624"/>
      <c r="BM6" s="624"/>
      <c r="BN6" s="625"/>
      <c r="BO6" s="626">
        <v>99.1</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91969</v>
      </c>
      <c r="CS6" s="624"/>
      <c r="CT6" s="624"/>
      <c r="CU6" s="624"/>
      <c r="CV6" s="624"/>
      <c r="CW6" s="624"/>
      <c r="CX6" s="624"/>
      <c r="CY6" s="625"/>
      <c r="CZ6" s="617">
        <v>1.1000000000000001</v>
      </c>
      <c r="DA6" s="618"/>
      <c r="DB6" s="618"/>
      <c r="DC6" s="634"/>
      <c r="DD6" s="632" t="s">
        <v>122</v>
      </c>
      <c r="DE6" s="624"/>
      <c r="DF6" s="624"/>
      <c r="DG6" s="624"/>
      <c r="DH6" s="624"/>
      <c r="DI6" s="624"/>
      <c r="DJ6" s="624"/>
      <c r="DK6" s="624"/>
      <c r="DL6" s="624"/>
      <c r="DM6" s="624"/>
      <c r="DN6" s="624"/>
      <c r="DO6" s="624"/>
      <c r="DP6" s="625"/>
      <c r="DQ6" s="632">
        <v>91969</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559</v>
      </c>
      <c r="S7" s="624"/>
      <c r="T7" s="624"/>
      <c r="U7" s="624"/>
      <c r="V7" s="624"/>
      <c r="W7" s="624"/>
      <c r="X7" s="624"/>
      <c r="Y7" s="625"/>
      <c r="Z7" s="626">
        <v>0</v>
      </c>
      <c r="AA7" s="626"/>
      <c r="AB7" s="626"/>
      <c r="AC7" s="626"/>
      <c r="AD7" s="627">
        <v>559</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599462</v>
      </c>
      <c r="BH7" s="624"/>
      <c r="BI7" s="624"/>
      <c r="BJ7" s="624"/>
      <c r="BK7" s="624"/>
      <c r="BL7" s="624"/>
      <c r="BM7" s="624"/>
      <c r="BN7" s="625"/>
      <c r="BO7" s="626">
        <v>35</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1335498</v>
      </c>
      <c r="CS7" s="624"/>
      <c r="CT7" s="624"/>
      <c r="CU7" s="624"/>
      <c r="CV7" s="624"/>
      <c r="CW7" s="624"/>
      <c r="CX7" s="624"/>
      <c r="CY7" s="625"/>
      <c r="CZ7" s="626">
        <v>15.5</v>
      </c>
      <c r="DA7" s="626"/>
      <c r="DB7" s="626"/>
      <c r="DC7" s="626"/>
      <c r="DD7" s="632">
        <v>13814</v>
      </c>
      <c r="DE7" s="624"/>
      <c r="DF7" s="624"/>
      <c r="DG7" s="624"/>
      <c r="DH7" s="624"/>
      <c r="DI7" s="624"/>
      <c r="DJ7" s="624"/>
      <c r="DK7" s="624"/>
      <c r="DL7" s="624"/>
      <c r="DM7" s="624"/>
      <c r="DN7" s="624"/>
      <c r="DO7" s="624"/>
      <c r="DP7" s="625"/>
      <c r="DQ7" s="632">
        <v>1203976</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8904</v>
      </c>
      <c r="S8" s="624"/>
      <c r="T8" s="624"/>
      <c r="U8" s="624"/>
      <c r="V8" s="624"/>
      <c r="W8" s="624"/>
      <c r="X8" s="624"/>
      <c r="Y8" s="625"/>
      <c r="Z8" s="626">
        <v>0.1</v>
      </c>
      <c r="AA8" s="626"/>
      <c r="AB8" s="626"/>
      <c r="AC8" s="626"/>
      <c r="AD8" s="627">
        <v>8904</v>
      </c>
      <c r="AE8" s="627"/>
      <c r="AF8" s="627"/>
      <c r="AG8" s="627"/>
      <c r="AH8" s="627"/>
      <c r="AI8" s="627"/>
      <c r="AJ8" s="627"/>
      <c r="AK8" s="627"/>
      <c r="AL8" s="628">
        <v>0.2</v>
      </c>
      <c r="AM8" s="629"/>
      <c r="AN8" s="629"/>
      <c r="AO8" s="630"/>
      <c r="AP8" s="620" t="s">
        <v>227</v>
      </c>
      <c r="AQ8" s="621"/>
      <c r="AR8" s="621"/>
      <c r="AS8" s="621"/>
      <c r="AT8" s="621"/>
      <c r="AU8" s="621"/>
      <c r="AV8" s="621"/>
      <c r="AW8" s="621"/>
      <c r="AX8" s="621"/>
      <c r="AY8" s="621"/>
      <c r="AZ8" s="621"/>
      <c r="BA8" s="621"/>
      <c r="BB8" s="621"/>
      <c r="BC8" s="621"/>
      <c r="BD8" s="621"/>
      <c r="BE8" s="621"/>
      <c r="BF8" s="622"/>
      <c r="BG8" s="623">
        <v>20795</v>
      </c>
      <c r="BH8" s="624"/>
      <c r="BI8" s="624"/>
      <c r="BJ8" s="624"/>
      <c r="BK8" s="624"/>
      <c r="BL8" s="624"/>
      <c r="BM8" s="624"/>
      <c r="BN8" s="625"/>
      <c r="BO8" s="626">
        <v>1.2</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2741686</v>
      </c>
      <c r="CS8" s="624"/>
      <c r="CT8" s="624"/>
      <c r="CU8" s="624"/>
      <c r="CV8" s="624"/>
      <c r="CW8" s="624"/>
      <c r="CX8" s="624"/>
      <c r="CY8" s="625"/>
      <c r="CZ8" s="626">
        <v>31.7</v>
      </c>
      <c r="DA8" s="626"/>
      <c r="DB8" s="626"/>
      <c r="DC8" s="626"/>
      <c r="DD8" s="632">
        <v>480426</v>
      </c>
      <c r="DE8" s="624"/>
      <c r="DF8" s="624"/>
      <c r="DG8" s="624"/>
      <c r="DH8" s="624"/>
      <c r="DI8" s="624"/>
      <c r="DJ8" s="624"/>
      <c r="DK8" s="624"/>
      <c r="DL8" s="624"/>
      <c r="DM8" s="624"/>
      <c r="DN8" s="624"/>
      <c r="DO8" s="624"/>
      <c r="DP8" s="625"/>
      <c r="DQ8" s="632">
        <v>1489916</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11484</v>
      </c>
      <c r="S9" s="624"/>
      <c r="T9" s="624"/>
      <c r="U9" s="624"/>
      <c r="V9" s="624"/>
      <c r="W9" s="624"/>
      <c r="X9" s="624"/>
      <c r="Y9" s="625"/>
      <c r="Z9" s="626">
        <v>0.1</v>
      </c>
      <c r="AA9" s="626"/>
      <c r="AB9" s="626"/>
      <c r="AC9" s="626"/>
      <c r="AD9" s="627">
        <v>11484</v>
      </c>
      <c r="AE9" s="627"/>
      <c r="AF9" s="627"/>
      <c r="AG9" s="627"/>
      <c r="AH9" s="627"/>
      <c r="AI9" s="627"/>
      <c r="AJ9" s="627"/>
      <c r="AK9" s="627"/>
      <c r="AL9" s="628">
        <v>0.2</v>
      </c>
      <c r="AM9" s="629"/>
      <c r="AN9" s="629"/>
      <c r="AO9" s="630"/>
      <c r="AP9" s="620" t="s">
        <v>230</v>
      </c>
      <c r="AQ9" s="621"/>
      <c r="AR9" s="621"/>
      <c r="AS9" s="621"/>
      <c r="AT9" s="621"/>
      <c r="AU9" s="621"/>
      <c r="AV9" s="621"/>
      <c r="AW9" s="621"/>
      <c r="AX9" s="621"/>
      <c r="AY9" s="621"/>
      <c r="AZ9" s="621"/>
      <c r="BA9" s="621"/>
      <c r="BB9" s="621"/>
      <c r="BC9" s="621"/>
      <c r="BD9" s="621"/>
      <c r="BE9" s="621"/>
      <c r="BF9" s="622"/>
      <c r="BG9" s="623">
        <v>496097</v>
      </c>
      <c r="BH9" s="624"/>
      <c r="BI9" s="624"/>
      <c r="BJ9" s="624"/>
      <c r="BK9" s="624"/>
      <c r="BL9" s="624"/>
      <c r="BM9" s="624"/>
      <c r="BN9" s="625"/>
      <c r="BO9" s="626">
        <v>29</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771354</v>
      </c>
      <c r="CS9" s="624"/>
      <c r="CT9" s="624"/>
      <c r="CU9" s="624"/>
      <c r="CV9" s="624"/>
      <c r="CW9" s="624"/>
      <c r="CX9" s="624"/>
      <c r="CY9" s="625"/>
      <c r="CZ9" s="626">
        <v>8.9</v>
      </c>
      <c r="DA9" s="626"/>
      <c r="DB9" s="626"/>
      <c r="DC9" s="626"/>
      <c r="DD9" s="632">
        <v>4975</v>
      </c>
      <c r="DE9" s="624"/>
      <c r="DF9" s="624"/>
      <c r="DG9" s="624"/>
      <c r="DH9" s="624"/>
      <c r="DI9" s="624"/>
      <c r="DJ9" s="624"/>
      <c r="DK9" s="624"/>
      <c r="DL9" s="624"/>
      <c r="DM9" s="624"/>
      <c r="DN9" s="624"/>
      <c r="DO9" s="624"/>
      <c r="DP9" s="625"/>
      <c r="DQ9" s="632">
        <v>726230</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45436</v>
      </c>
      <c r="BH10" s="624"/>
      <c r="BI10" s="624"/>
      <c r="BJ10" s="624"/>
      <c r="BK10" s="624"/>
      <c r="BL10" s="624"/>
      <c r="BM10" s="624"/>
      <c r="BN10" s="625"/>
      <c r="BO10" s="626">
        <v>2.7</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2413</v>
      </c>
      <c r="CS10" s="624"/>
      <c r="CT10" s="624"/>
      <c r="CU10" s="624"/>
      <c r="CV10" s="624"/>
      <c r="CW10" s="624"/>
      <c r="CX10" s="624"/>
      <c r="CY10" s="625"/>
      <c r="CZ10" s="626">
        <v>0</v>
      </c>
      <c r="DA10" s="626"/>
      <c r="DB10" s="626"/>
      <c r="DC10" s="626"/>
      <c r="DD10" s="632">
        <v>478</v>
      </c>
      <c r="DE10" s="624"/>
      <c r="DF10" s="624"/>
      <c r="DG10" s="624"/>
      <c r="DH10" s="624"/>
      <c r="DI10" s="624"/>
      <c r="DJ10" s="624"/>
      <c r="DK10" s="624"/>
      <c r="DL10" s="624"/>
      <c r="DM10" s="624"/>
      <c r="DN10" s="624"/>
      <c r="DO10" s="624"/>
      <c r="DP10" s="625"/>
      <c r="DQ10" s="632">
        <v>2017</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380363</v>
      </c>
      <c r="S11" s="624"/>
      <c r="T11" s="624"/>
      <c r="U11" s="624"/>
      <c r="V11" s="624"/>
      <c r="W11" s="624"/>
      <c r="X11" s="624"/>
      <c r="Y11" s="625"/>
      <c r="Z11" s="628">
        <v>4.2</v>
      </c>
      <c r="AA11" s="629"/>
      <c r="AB11" s="629"/>
      <c r="AC11" s="635"/>
      <c r="AD11" s="632">
        <v>380363</v>
      </c>
      <c r="AE11" s="624"/>
      <c r="AF11" s="624"/>
      <c r="AG11" s="624"/>
      <c r="AH11" s="624"/>
      <c r="AI11" s="624"/>
      <c r="AJ11" s="624"/>
      <c r="AK11" s="625"/>
      <c r="AL11" s="628">
        <v>7.4</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37134</v>
      </c>
      <c r="BH11" s="624"/>
      <c r="BI11" s="624"/>
      <c r="BJ11" s="624"/>
      <c r="BK11" s="624"/>
      <c r="BL11" s="624"/>
      <c r="BM11" s="624"/>
      <c r="BN11" s="625"/>
      <c r="BO11" s="626">
        <v>2.2000000000000002</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539610</v>
      </c>
      <c r="CS11" s="624"/>
      <c r="CT11" s="624"/>
      <c r="CU11" s="624"/>
      <c r="CV11" s="624"/>
      <c r="CW11" s="624"/>
      <c r="CX11" s="624"/>
      <c r="CY11" s="625"/>
      <c r="CZ11" s="626">
        <v>6.2</v>
      </c>
      <c r="DA11" s="626"/>
      <c r="DB11" s="626"/>
      <c r="DC11" s="626"/>
      <c r="DD11" s="632">
        <v>160118</v>
      </c>
      <c r="DE11" s="624"/>
      <c r="DF11" s="624"/>
      <c r="DG11" s="624"/>
      <c r="DH11" s="624"/>
      <c r="DI11" s="624"/>
      <c r="DJ11" s="624"/>
      <c r="DK11" s="624"/>
      <c r="DL11" s="624"/>
      <c r="DM11" s="624"/>
      <c r="DN11" s="624"/>
      <c r="DO11" s="624"/>
      <c r="DP11" s="625"/>
      <c r="DQ11" s="632">
        <v>221601</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925686</v>
      </c>
      <c r="BH12" s="624"/>
      <c r="BI12" s="624"/>
      <c r="BJ12" s="624"/>
      <c r="BK12" s="624"/>
      <c r="BL12" s="624"/>
      <c r="BM12" s="624"/>
      <c r="BN12" s="625"/>
      <c r="BO12" s="626">
        <v>54.1</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239570</v>
      </c>
      <c r="CS12" s="624"/>
      <c r="CT12" s="624"/>
      <c r="CU12" s="624"/>
      <c r="CV12" s="624"/>
      <c r="CW12" s="624"/>
      <c r="CX12" s="624"/>
      <c r="CY12" s="625"/>
      <c r="CZ12" s="626">
        <v>2.8</v>
      </c>
      <c r="DA12" s="626"/>
      <c r="DB12" s="626"/>
      <c r="DC12" s="626"/>
      <c r="DD12" s="632">
        <v>1265</v>
      </c>
      <c r="DE12" s="624"/>
      <c r="DF12" s="624"/>
      <c r="DG12" s="624"/>
      <c r="DH12" s="624"/>
      <c r="DI12" s="624"/>
      <c r="DJ12" s="624"/>
      <c r="DK12" s="624"/>
      <c r="DL12" s="624"/>
      <c r="DM12" s="624"/>
      <c r="DN12" s="624"/>
      <c r="DO12" s="624"/>
      <c r="DP12" s="625"/>
      <c r="DQ12" s="632">
        <v>123740</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925397</v>
      </c>
      <c r="BH13" s="624"/>
      <c r="BI13" s="624"/>
      <c r="BJ13" s="624"/>
      <c r="BK13" s="624"/>
      <c r="BL13" s="624"/>
      <c r="BM13" s="624"/>
      <c r="BN13" s="625"/>
      <c r="BO13" s="626">
        <v>54.1</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701619</v>
      </c>
      <c r="CS13" s="624"/>
      <c r="CT13" s="624"/>
      <c r="CU13" s="624"/>
      <c r="CV13" s="624"/>
      <c r="CW13" s="624"/>
      <c r="CX13" s="624"/>
      <c r="CY13" s="625"/>
      <c r="CZ13" s="626">
        <v>8.1</v>
      </c>
      <c r="DA13" s="626"/>
      <c r="DB13" s="626"/>
      <c r="DC13" s="626"/>
      <c r="DD13" s="632">
        <v>444758</v>
      </c>
      <c r="DE13" s="624"/>
      <c r="DF13" s="624"/>
      <c r="DG13" s="624"/>
      <c r="DH13" s="624"/>
      <c r="DI13" s="624"/>
      <c r="DJ13" s="624"/>
      <c r="DK13" s="624"/>
      <c r="DL13" s="624"/>
      <c r="DM13" s="624"/>
      <c r="DN13" s="624"/>
      <c r="DO13" s="624"/>
      <c r="DP13" s="625"/>
      <c r="DQ13" s="632">
        <v>303637</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62571</v>
      </c>
      <c r="BH14" s="624"/>
      <c r="BI14" s="624"/>
      <c r="BJ14" s="624"/>
      <c r="BK14" s="624"/>
      <c r="BL14" s="624"/>
      <c r="BM14" s="624"/>
      <c r="BN14" s="625"/>
      <c r="BO14" s="626">
        <v>3.7</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388046</v>
      </c>
      <c r="CS14" s="624"/>
      <c r="CT14" s="624"/>
      <c r="CU14" s="624"/>
      <c r="CV14" s="624"/>
      <c r="CW14" s="624"/>
      <c r="CX14" s="624"/>
      <c r="CY14" s="625"/>
      <c r="CZ14" s="626">
        <v>4.5</v>
      </c>
      <c r="DA14" s="626"/>
      <c r="DB14" s="626"/>
      <c r="DC14" s="626"/>
      <c r="DD14" s="632">
        <v>4252</v>
      </c>
      <c r="DE14" s="624"/>
      <c r="DF14" s="624"/>
      <c r="DG14" s="624"/>
      <c r="DH14" s="624"/>
      <c r="DI14" s="624"/>
      <c r="DJ14" s="624"/>
      <c r="DK14" s="624"/>
      <c r="DL14" s="624"/>
      <c r="DM14" s="624"/>
      <c r="DN14" s="624"/>
      <c r="DO14" s="624"/>
      <c r="DP14" s="625"/>
      <c r="DQ14" s="632">
        <v>363717</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9097</v>
      </c>
      <c r="S15" s="624"/>
      <c r="T15" s="624"/>
      <c r="U15" s="624"/>
      <c r="V15" s="624"/>
      <c r="W15" s="624"/>
      <c r="X15" s="624"/>
      <c r="Y15" s="625"/>
      <c r="Z15" s="626">
        <v>0.1</v>
      </c>
      <c r="AA15" s="626"/>
      <c r="AB15" s="626"/>
      <c r="AC15" s="626"/>
      <c r="AD15" s="627">
        <v>9097</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109198</v>
      </c>
      <c r="BH15" s="624"/>
      <c r="BI15" s="624"/>
      <c r="BJ15" s="624"/>
      <c r="BK15" s="624"/>
      <c r="BL15" s="624"/>
      <c r="BM15" s="624"/>
      <c r="BN15" s="625"/>
      <c r="BO15" s="626">
        <v>6.4</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941479</v>
      </c>
      <c r="CS15" s="624"/>
      <c r="CT15" s="624"/>
      <c r="CU15" s="624"/>
      <c r="CV15" s="624"/>
      <c r="CW15" s="624"/>
      <c r="CX15" s="624"/>
      <c r="CY15" s="625"/>
      <c r="CZ15" s="626">
        <v>10.9</v>
      </c>
      <c r="DA15" s="626"/>
      <c r="DB15" s="626"/>
      <c r="DC15" s="626"/>
      <c r="DD15" s="632">
        <v>269611</v>
      </c>
      <c r="DE15" s="624"/>
      <c r="DF15" s="624"/>
      <c r="DG15" s="624"/>
      <c r="DH15" s="624"/>
      <c r="DI15" s="624"/>
      <c r="DJ15" s="624"/>
      <c r="DK15" s="624"/>
      <c r="DL15" s="624"/>
      <c r="DM15" s="624"/>
      <c r="DN15" s="624"/>
      <c r="DO15" s="624"/>
      <c r="DP15" s="625"/>
      <c r="DQ15" s="632">
        <v>653814</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33001</v>
      </c>
      <c r="S16" s="624"/>
      <c r="T16" s="624"/>
      <c r="U16" s="624"/>
      <c r="V16" s="624"/>
      <c r="W16" s="624"/>
      <c r="X16" s="624"/>
      <c r="Y16" s="625"/>
      <c r="Z16" s="626">
        <v>0.4</v>
      </c>
      <c r="AA16" s="626"/>
      <c r="AB16" s="626"/>
      <c r="AC16" s="626"/>
      <c r="AD16" s="627">
        <v>33001</v>
      </c>
      <c r="AE16" s="627"/>
      <c r="AF16" s="627"/>
      <c r="AG16" s="627"/>
      <c r="AH16" s="627"/>
      <c r="AI16" s="627"/>
      <c r="AJ16" s="627"/>
      <c r="AK16" s="627"/>
      <c r="AL16" s="628">
        <v>0.6</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64245</v>
      </c>
      <c r="S17" s="624"/>
      <c r="T17" s="624"/>
      <c r="U17" s="624"/>
      <c r="V17" s="624"/>
      <c r="W17" s="624"/>
      <c r="X17" s="624"/>
      <c r="Y17" s="625"/>
      <c r="Z17" s="626">
        <v>0.7</v>
      </c>
      <c r="AA17" s="626"/>
      <c r="AB17" s="626"/>
      <c r="AC17" s="626"/>
      <c r="AD17" s="627">
        <v>64245</v>
      </c>
      <c r="AE17" s="627"/>
      <c r="AF17" s="627"/>
      <c r="AG17" s="627"/>
      <c r="AH17" s="627"/>
      <c r="AI17" s="627"/>
      <c r="AJ17" s="627"/>
      <c r="AK17" s="627"/>
      <c r="AL17" s="628">
        <v>1.2</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884007</v>
      </c>
      <c r="CS17" s="624"/>
      <c r="CT17" s="624"/>
      <c r="CU17" s="624"/>
      <c r="CV17" s="624"/>
      <c r="CW17" s="624"/>
      <c r="CX17" s="624"/>
      <c r="CY17" s="625"/>
      <c r="CZ17" s="626">
        <v>10.199999999999999</v>
      </c>
      <c r="DA17" s="626"/>
      <c r="DB17" s="626"/>
      <c r="DC17" s="626"/>
      <c r="DD17" s="632" t="s">
        <v>122</v>
      </c>
      <c r="DE17" s="624"/>
      <c r="DF17" s="624"/>
      <c r="DG17" s="624"/>
      <c r="DH17" s="624"/>
      <c r="DI17" s="624"/>
      <c r="DJ17" s="624"/>
      <c r="DK17" s="624"/>
      <c r="DL17" s="624"/>
      <c r="DM17" s="624"/>
      <c r="DN17" s="624"/>
      <c r="DO17" s="624"/>
      <c r="DP17" s="625"/>
      <c r="DQ17" s="632">
        <v>878308</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8885</v>
      </c>
      <c r="S18" s="624"/>
      <c r="T18" s="624"/>
      <c r="U18" s="624"/>
      <c r="V18" s="624"/>
      <c r="W18" s="624"/>
      <c r="X18" s="624"/>
      <c r="Y18" s="625"/>
      <c r="Z18" s="626">
        <v>0.1</v>
      </c>
      <c r="AA18" s="626"/>
      <c r="AB18" s="626"/>
      <c r="AC18" s="626"/>
      <c r="AD18" s="627">
        <v>8885</v>
      </c>
      <c r="AE18" s="627"/>
      <c r="AF18" s="627"/>
      <c r="AG18" s="627"/>
      <c r="AH18" s="627"/>
      <c r="AI18" s="627"/>
      <c r="AJ18" s="627"/>
      <c r="AK18" s="627"/>
      <c r="AL18" s="628">
        <v>0.2</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54911</v>
      </c>
      <c r="S19" s="624"/>
      <c r="T19" s="624"/>
      <c r="U19" s="624"/>
      <c r="V19" s="624"/>
      <c r="W19" s="624"/>
      <c r="X19" s="624"/>
      <c r="Y19" s="625"/>
      <c r="Z19" s="626">
        <v>0.6</v>
      </c>
      <c r="AA19" s="626"/>
      <c r="AB19" s="626"/>
      <c r="AC19" s="626"/>
      <c r="AD19" s="627">
        <v>54911</v>
      </c>
      <c r="AE19" s="627"/>
      <c r="AF19" s="627"/>
      <c r="AG19" s="627"/>
      <c r="AH19" s="627"/>
      <c r="AI19" s="627"/>
      <c r="AJ19" s="627"/>
      <c r="AK19" s="627"/>
      <c r="AL19" s="628">
        <v>1.1000000000000001</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14747</v>
      </c>
      <c r="BH19" s="624"/>
      <c r="BI19" s="624"/>
      <c r="BJ19" s="624"/>
      <c r="BK19" s="624"/>
      <c r="BL19" s="624"/>
      <c r="BM19" s="624"/>
      <c r="BN19" s="625"/>
      <c r="BO19" s="626">
        <v>0.9</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449</v>
      </c>
      <c r="S20" s="624"/>
      <c r="T20" s="624"/>
      <c r="U20" s="624"/>
      <c r="V20" s="624"/>
      <c r="W20" s="624"/>
      <c r="X20" s="624"/>
      <c r="Y20" s="625"/>
      <c r="Z20" s="626">
        <v>0</v>
      </c>
      <c r="AA20" s="626"/>
      <c r="AB20" s="626"/>
      <c r="AC20" s="626"/>
      <c r="AD20" s="627">
        <v>449</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14747</v>
      </c>
      <c r="BH20" s="624"/>
      <c r="BI20" s="624"/>
      <c r="BJ20" s="624"/>
      <c r="BK20" s="624"/>
      <c r="BL20" s="624"/>
      <c r="BM20" s="624"/>
      <c r="BN20" s="625"/>
      <c r="BO20" s="626">
        <v>0.9</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8637251</v>
      </c>
      <c r="CS20" s="624"/>
      <c r="CT20" s="624"/>
      <c r="CU20" s="624"/>
      <c r="CV20" s="624"/>
      <c r="CW20" s="624"/>
      <c r="CX20" s="624"/>
      <c r="CY20" s="625"/>
      <c r="CZ20" s="626">
        <v>100</v>
      </c>
      <c r="DA20" s="626"/>
      <c r="DB20" s="626"/>
      <c r="DC20" s="626"/>
      <c r="DD20" s="632">
        <v>1379697</v>
      </c>
      <c r="DE20" s="624"/>
      <c r="DF20" s="624"/>
      <c r="DG20" s="624"/>
      <c r="DH20" s="624"/>
      <c r="DI20" s="624"/>
      <c r="DJ20" s="624"/>
      <c r="DK20" s="624"/>
      <c r="DL20" s="624"/>
      <c r="DM20" s="624"/>
      <c r="DN20" s="624"/>
      <c r="DO20" s="624"/>
      <c r="DP20" s="625"/>
      <c r="DQ20" s="632">
        <v>6058925</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3117811</v>
      </c>
      <c r="S21" s="624"/>
      <c r="T21" s="624"/>
      <c r="U21" s="624"/>
      <c r="V21" s="624"/>
      <c r="W21" s="624"/>
      <c r="X21" s="624"/>
      <c r="Y21" s="625"/>
      <c r="Z21" s="626">
        <v>34.700000000000003</v>
      </c>
      <c r="AA21" s="626"/>
      <c r="AB21" s="626"/>
      <c r="AC21" s="626"/>
      <c r="AD21" s="627">
        <v>2826654</v>
      </c>
      <c r="AE21" s="627"/>
      <c r="AF21" s="627"/>
      <c r="AG21" s="627"/>
      <c r="AH21" s="627"/>
      <c r="AI21" s="627"/>
      <c r="AJ21" s="627"/>
      <c r="AK21" s="627"/>
      <c r="AL21" s="628">
        <v>54.7</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14747</v>
      </c>
      <c r="BH21" s="624"/>
      <c r="BI21" s="624"/>
      <c r="BJ21" s="624"/>
      <c r="BK21" s="624"/>
      <c r="BL21" s="624"/>
      <c r="BM21" s="624"/>
      <c r="BN21" s="625"/>
      <c r="BO21" s="626">
        <v>0.9</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2826654</v>
      </c>
      <c r="S22" s="624"/>
      <c r="T22" s="624"/>
      <c r="U22" s="624"/>
      <c r="V22" s="624"/>
      <c r="W22" s="624"/>
      <c r="X22" s="624"/>
      <c r="Y22" s="625"/>
      <c r="Z22" s="626">
        <v>31.5</v>
      </c>
      <c r="AA22" s="626"/>
      <c r="AB22" s="626"/>
      <c r="AC22" s="626"/>
      <c r="AD22" s="627">
        <v>2826654</v>
      </c>
      <c r="AE22" s="627"/>
      <c r="AF22" s="627"/>
      <c r="AG22" s="627"/>
      <c r="AH22" s="627"/>
      <c r="AI22" s="627"/>
      <c r="AJ22" s="627"/>
      <c r="AK22" s="627"/>
      <c r="AL22" s="628">
        <v>54.7</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252886</v>
      </c>
      <c r="S23" s="624"/>
      <c r="T23" s="624"/>
      <c r="U23" s="624"/>
      <c r="V23" s="624"/>
      <c r="W23" s="624"/>
      <c r="X23" s="624"/>
      <c r="Y23" s="625"/>
      <c r="Z23" s="626">
        <v>2.8</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v>38271</v>
      </c>
      <c r="S24" s="624"/>
      <c r="T24" s="624"/>
      <c r="U24" s="624"/>
      <c r="V24" s="624"/>
      <c r="W24" s="624"/>
      <c r="X24" s="624"/>
      <c r="Y24" s="625"/>
      <c r="Z24" s="626">
        <v>0.4</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3455932</v>
      </c>
      <c r="CS24" s="613"/>
      <c r="CT24" s="613"/>
      <c r="CU24" s="613"/>
      <c r="CV24" s="613"/>
      <c r="CW24" s="613"/>
      <c r="CX24" s="613"/>
      <c r="CY24" s="614"/>
      <c r="CZ24" s="617">
        <v>40</v>
      </c>
      <c r="DA24" s="618"/>
      <c r="DB24" s="618"/>
      <c r="DC24" s="634"/>
      <c r="DD24" s="653">
        <v>2745578</v>
      </c>
      <c r="DE24" s="613"/>
      <c r="DF24" s="613"/>
      <c r="DG24" s="613"/>
      <c r="DH24" s="613"/>
      <c r="DI24" s="613"/>
      <c r="DJ24" s="613"/>
      <c r="DK24" s="614"/>
      <c r="DL24" s="653">
        <v>2500062</v>
      </c>
      <c r="DM24" s="613"/>
      <c r="DN24" s="613"/>
      <c r="DO24" s="613"/>
      <c r="DP24" s="613"/>
      <c r="DQ24" s="613"/>
      <c r="DR24" s="613"/>
      <c r="DS24" s="613"/>
      <c r="DT24" s="613"/>
      <c r="DU24" s="613"/>
      <c r="DV24" s="614"/>
      <c r="DW24" s="617">
        <v>48.3</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5452500</v>
      </c>
      <c r="S25" s="624"/>
      <c r="T25" s="624"/>
      <c r="U25" s="624"/>
      <c r="V25" s="624"/>
      <c r="W25" s="624"/>
      <c r="X25" s="624"/>
      <c r="Y25" s="625"/>
      <c r="Z25" s="626">
        <v>60.7</v>
      </c>
      <c r="AA25" s="626"/>
      <c r="AB25" s="626"/>
      <c r="AC25" s="626"/>
      <c r="AD25" s="627">
        <v>5161343</v>
      </c>
      <c r="AE25" s="627"/>
      <c r="AF25" s="627"/>
      <c r="AG25" s="627"/>
      <c r="AH25" s="627"/>
      <c r="AI25" s="627"/>
      <c r="AJ25" s="627"/>
      <c r="AK25" s="627"/>
      <c r="AL25" s="628">
        <v>99.9</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1455186</v>
      </c>
      <c r="CS25" s="656"/>
      <c r="CT25" s="656"/>
      <c r="CU25" s="656"/>
      <c r="CV25" s="656"/>
      <c r="CW25" s="656"/>
      <c r="CX25" s="656"/>
      <c r="CY25" s="657"/>
      <c r="CZ25" s="628">
        <v>16.8</v>
      </c>
      <c r="DA25" s="654"/>
      <c r="DB25" s="654"/>
      <c r="DC25" s="658"/>
      <c r="DD25" s="632">
        <v>1385370</v>
      </c>
      <c r="DE25" s="656"/>
      <c r="DF25" s="656"/>
      <c r="DG25" s="656"/>
      <c r="DH25" s="656"/>
      <c r="DI25" s="656"/>
      <c r="DJ25" s="656"/>
      <c r="DK25" s="657"/>
      <c r="DL25" s="632">
        <v>1349005</v>
      </c>
      <c r="DM25" s="656"/>
      <c r="DN25" s="656"/>
      <c r="DO25" s="656"/>
      <c r="DP25" s="656"/>
      <c r="DQ25" s="656"/>
      <c r="DR25" s="656"/>
      <c r="DS25" s="656"/>
      <c r="DT25" s="656"/>
      <c r="DU25" s="656"/>
      <c r="DV25" s="657"/>
      <c r="DW25" s="628">
        <v>26</v>
      </c>
      <c r="DX25" s="654"/>
      <c r="DY25" s="654"/>
      <c r="DZ25" s="654"/>
      <c r="EA25" s="654"/>
      <c r="EB25" s="654"/>
      <c r="EC25" s="655"/>
    </row>
    <row r="26" spans="2:133" ht="11.25" customHeight="1" x14ac:dyDescent="0.15">
      <c r="B26" s="620" t="s">
        <v>283</v>
      </c>
      <c r="C26" s="621"/>
      <c r="D26" s="621"/>
      <c r="E26" s="621"/>
      <c r="F26" s="621"/>
      <c r="G26" s="621"/>
      <c r="H26" s="621"/>
      <c r="I26" s="621"/>
      <c r="J26" s="621"/>
      <c r="K26" s="621"/>
      <c r="L26" s="621"/>
      <c r="M26" s="621"/>
      <c r="N26" s="621"/>
      <c r="O26" s="621"/>
      <c r="P26" s="621"/>
      <c r="Q26" s="622"/>
      <c r="R26" s="623">
        <v>1020</v>
      </c>
      <c r="S26" s="624"/>
      <c r="T26" s="624"/>
      <c r="U26" s="624"/>
      <c r="V26" s="624"/>
      <c r="W26" s="624"/>
      <c r="X26" s="624"/>
      <c r="Y26" s="625"/>
      <c r="Z26" s="626">
        <v>0</v>
      </c>
      <c r="AA26" s="626"/>
      <c r="AB26" s="626"/>
      <c r="AC26" s="626"/>
      <c r="AD26" s="627">
        <v>1020</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836553</v>
      </c>
      <c r="CS26" s="624"/>
      <c r="CT26" s="624"/>
      <c r="CU26" s="624"/>
      <c r="CV26" s="624"/>
      <c r="CW26" s="624"/>
      <c r="CX26" s="624"/>
      <c r="CY26" s="625"/>
      <c r="CZ26" s="628">
        <v>9.6999999999999993</v>
      </c>
      <c r="DA26" s="654"/>
      <c r="DB26" s="654"/>
      <c r="DC26" s="658"/>
      <c r="DD26" s="632">
        <v>809574</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4"/>
      <c r="DY26" s="654"/>
      <c r="DZ26" s="654"/>
      <c r="EA26" s="654"/>
      <c r="EB26" s="654"/>
      <c r="EC26" s="655"/>
    </row>
    <row r="27" spans="2:133" ht="11.25" customHeight="1" x14ac:dyDescent="0.15">
      <c r="B27" s="620" t="s">
        <v>286</v>
      </c>
      <c r="C27" s="621"/>
      <c r="D27" s="621"/>
      <c r="E27" s="621"/>
      <c r="F27" s="621"/>
      <c r="G27" s="621"/>
      <c r="H27" s="621"/>
      <c r="I27" s="621"/>
      <c r="J27" s="621"/>
      <c r="K27" s="621"/>
      <c r="L27" s="621"/>
      <c r="M27" s="621"/>
      <c r="N27" s="621"/>
      <c r="O27" s="621"/>
      <c r="P27" s="621"/>
      <c r="Q27" s="622"/>
      <c r="R27" s="623">
        <v>28515</v>
      </c>
      <c r="S27" s="624"/>
      <c r="T27" s="624"/>
      <c r="U27" s="624"/>
      <c r="V27" s="624"/>
      <c r="W27" s="624"/>
      <c r="X27" s="624"/>
      <c r="Y27" s="625"/>
      <c r="Z27" s="626">
        <v>0.3</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1711664</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1116739</v>
      </c>
      <c r="CS27" s="656"/>
      <c r="CT27" s="656"/>
      <c r="CU27" s="656"/>
      <c r="CV27" s="656"/>
      <c r="CW27" s="656"/>
      <c r="CX27" s="656"/>
      <c r="CY27" s="657"/>
      <c r="CZ27" s="628">
        <v>12.9</v>
      </c>
      <c r="DA27" s="654"/>
      <c r="DB27" s="654"/>
      <c r="DC27" s="658"/>
      <c r="DD27" s="632">
        <v>481900</v>
      </c>
      <c r="DE27" s="656"/>
      <c r="DF27" s="656"/>
      <c r="DG27" s="656"/>
      <c r="DH27" s="656"/>
      <c r="DI27" s="656"/>
      <c r="DJ27" s="656"/>
      <c r="DK27" s="657"/>
      <c r="DL27" s="632">
        <v>272749</v>
      </c>
      <c r="DM27" s="656"/>
      <c r="DN27" s="656"/>
      <c r="DO27" s="656"/>
      <c r="DP27" s="656"/>
      <c r="DQ27" s="656"/>
      <c r="DR27" s="656"/>
      <c r="DS27" s="656"/>
      <c r="DT27" s="656"/>
      <c r="DU27" s="656"/>
      <c r="DV27" s="657"/>
      <c r="DW27" s="628">
        <v>5.3</v>
      </c>
      <c r="DX27" s="654"/>
      <c r="DY27" s="654"/>
      <c r="DZ27" s="654"/>
      <c r="EA27" s="654"/>
      <c r="EB27" s="654"/>
      <c r="EC27" s="655"/>
    </row>
    <row r="28" spans="2:133" ht="11.25" customHeight="1" x14ac:dyDescent="0.15">
      <c r="B28" s="620" t="s">
        <v>289</v>
      </c>
      <c r="C28" s="621"/>
      <c r="D28" s="621"/>
      <c r="E28" s="621"/>
      <c r="F28" s="621"/>
      <c r="G28" s="621"/>
      <c r="H28" s="621"/>
      <c r="I28" s="621"/>
      <c r="J28" s="621"/>
      <c r="K28" s="621"/>
      <c r="L28" s="621"/>
      <c r="M28" s="621"/>
      <c r="N28" s="621"/>
      <c r="O28" s="621"/>
      <c r="P28" s="621"/>
      <c r="Q28" s="622"/>
      <c r="R28" s="623">
        <v>58212</v>
      </c>
      <c r="S28" s="624"/>
      <c r="T28" s="624"/>
      <c r="U28" s="624"/>
      <c r="V28" s="624"/>
      <c r="W28" s="624"/>
      <c r="X28" s="624"/>
      <c r="Y28" s="625"/>
      <c r="Z28" s="626">
        <v>0.6</v>
      </c>
      <c r="AA28" s="626"/>
      <c r="AB28" s="626"/>
      <c r="AC28" s="626"/>
      <c r="AD28" s="627">
        <v>3374</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884007</v>
      </c>
      <c r="CS28" s="624"/>
      <c r="CT28" s="624"/>
      <c r="CU28" s="624"/>
      <c r="CV28" s="624"/>
      <c r="CW28" s="624"/>
      <c r="CX28" s="624"/>
      <c r="CY28" s="625"/>
      <c r="CZ28" s="628">
        <v>10.199999999999999</v>
      </c>
      <c r="DA28" s="654"/>
      <c r="DB28" s="654"/>
      <c r="DC28" s="658"/>
      <c r="DD28" s="632">
        <v>878308</v>
      </c>
      <c r="DE28" s="624"/>
      <c r="DF28" s="624"/>
      <c r="DG28" s="624"/>
      <c r="DH28" s="624"/>
      <c r="DI28" s="624"/>
      <c r="DJ28" s="624"/>
      <c r="DK28" s="625"/>
      <c r="DL28" s="632">
        <v>878308</v>
      </c>
      <c r="DM28" s="624"/>
      <c r="DN28" s="624"/>
      <c r="DO28" s="624"/>
      <c r="DP28" s="624"/>
      <c r="DQ28" s="624"/>
      <c r="DR28" s="624"/>
      <c r="DS28" s="624"/>
      <c r="DT28" s="624"/>
      <c r="DU28" s="624"/>
      <c r="DV28" s="625"/>
      <c r="DW28" s="628">
        <v>17</v>
      </c>
      <c r="DX28" s="654"/>
      <c r="DY28" s="654"/>
      <c r="DZ28" s="654"/>
      <c r="EA28" s="654"/>
      <c r="EB28" s="654"/>
      <c r="EC28" s="655"/>
    </row>
    <row r="29" spans="2:133" ht="11.25" customHeight="1" x14ac:dyDescent="0.15">
      <c r="B29" s="620" t="s">
        <v>291</v>
      </c>
      <c r="C29" s="621"/>
      <c r="D29" s="621"/>
      <c r="E29" s="621"/>
      <c r="F29" s="621"/>
      <c r="G29" s="621"/>
      <c r="H29" s="621"/>
      <c r="I29" s="621"/>
      <c r="J29" s="621"/>
      <c r="K29" s="621"/>
      <c r="L29" s="621"/>
      <c r="M29" s="621"/>
      <c r="N29" s="621"/>
      <c r="O29" s="621"/>
      <c r="P29" s="621"/>
      <c r="Q29" s="622"/>
      <c r="R29" s="623">
        <v>6594</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884007</v>
      </c>
      <c r="CS29" s="656"/>
      <c r="CT29" s="656"/>
      <c r="CU29" s="656"/>
      <c r="CV29" s="656"/>
      <c r="CW29" s="656"/>
      <c r="CX29" s="656"/>
      <c r="CY29" s="657"/>
      <c r="CZ29" s="628">
        <v>10.199999999999999</v>
      </c>
      <c r="DA29" s="654"/>
      <c r="DB29" s="654"/>
      <c r="DC29" s="658"/>
      <c r="DD29" s="632">
        <v>878308</v>
      </c>
      <c r="DE29" s="656"/>
      <c r="DF29" s="656"/>
      <c r="DG29" s="656"/>
      <c r="DH29" s="656"/>
      <c r="DI29" s="656"/>
      <c r="DJ29" s="656"/>
      <c r="DK29" s="657"/>
      <c r="DL29" s="632">
        <v>878308</v>
      </c>
      <c r="DM29" s="656"/>
      <c r="DN29" s="656"/>
      <c r="DO29" s="656"/>
      <c r="DP29" s="656"/>
      <c r="DQ29" s="656"/>
      <c r="DR29" s="656"/>
      <c r="DS29" s="656"/>
      <c r="DT29" s="656"/>
      <c r="DU29" s="656"/>
      <c r="DV29" s="657"/>
      <c r="DW29" s="628">
        <v>17</v>
      </c>
      <c r="DX29" s="654"/>
      <c r="DY29" s="654"/>
      <c r="DZ29" s="654"/>
      <c r="EA29" s="654"/>
      <c r="EB29" s="654"/>
      <c r="EC29" s="655"/>
    </row>
    <row r="30" spans="2:133" ht="11.25" customHeight="1" x14ac:dyDescent="0.15">
      <c r="B30" s="620" t="s">
        <v>293</v>
      </c>
      <c r="C30" s="621"/>
      <c r="D30" s="621"/>
      <c r="E30" s="621"/>
      <c r="F30" s="621"/>
      <c r="G30" s="621"/>
      <c r="H30" s="621"/>
      <c r="I30" s="621"/>
      <c r="J30" s="621"/>
      <c r="K30" s="621"/>
      <c r="L30" s="621"/>
      <c r="M30" s="621"/>
      <c r="N30" s="621"/>
      <c r="O30" s="621"/>
      <c r="P30" s="621"/>
      <c r="Q30" s="622"/>
      <c r="R30" s="623">
        <v>806146</v>
      </c>
      <c r="S30" s="624"/>
      <c r="T30" s="624"/>
      <c r="U30" s="624"/>
      <c r="V30" s="624"/>
      <c r="W30" s="624"/>
      <c r="X30" s="624"/>
      <c r="Y30" s="625"/>
      <c r="Z30" s="626">
        <v>9</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866456</v>
      </c>
      <c r="CS30" s="624"/>
      <c r="CT30" s="624"/>
      <c r="CU30" s="624"/>
      <c r="CV30" s="624"/>
      <c r="CW30" s="624"/>
      <c r="CX30" s="624"/>
      <c r="CY30" s="625"/>
      <c r="CZ30" s="628">
        <v>10</v>
      </c>
      <c r="DA30" s="654"/>
      <c r="DB30" s="654"/>
      <c r="DC30" s="658"/>
      <c r="DD30" s="632">
        <v>860757</v>
      </c>
      <c r="DE30" s="624"/>
      <c r="DF30" s="624"/>
      <c r="DG30" s="624"/>
      <c r="DH30" s="624"/>
      <c r="DI30" s="624"/>
      <c r="DJ30" s="624"/>
      <c r="DK30" s="625"/>
      <c r="DL30" s="632">
        <v>860757</v>
      </c>
      <c r="DM30" s="624"/>
      <c r="DN30" s="624"/>
      <c r="DO30" s="624"/>
      <c r="DP30" s="624"/>
      <c r="DQ30" s="624"/>
      <c r="DR30" s="624"/>
      <c r="DS30" s="624"/>
      <c r="DT30" s="624"/>
      <c r="DU30" s="624"/>
      <c r="DV30" s="625"/>
      <c r="DW30" s="628">
        <v>16.600000000000001</v>
      </c>
      <c r="DX30" s="654"/>
      <c r="DY30" s="654"/>
      <c r="DZ30" s="654"/>
      <c r="EA30" s="654"/>
      <c r="EB30" s="654"/>
      <c r="EC30" s="655"/>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v>
      </c>
      <c r="BH31" s="667"/>
      <c r="BI31" s="667"/>
      <c r="BJ31" s="667"/>
      <c r="BK31" s="667"/>
      <c r="BL31" s="667"/>
      <c r="BM31" s="618">
        <v>96.7</v>
      </c>
      <c r="BN31" s="667"/>
      <c r="BO31" s="667"/>
      <c r="BP31" s="667"/>
      <c r="BQ31" s="668"/>
      <c r="BR31" s="679">
        <v>99</v>
      </c>
      <c r="BS31" s="667"/>
      <c r="BT31" s="667"/>
      <c r="BU31" s="667"/>
      <c r="BV31" s="667"/>
      <c r="BW31" s="667"/>
      <c r="BX31" s="618">
        <v>96.6</v>
      </c>
      <c r="BY31" s="667"/>
      <c r="BZ31" s="667"/>
      <c r="CA31" s="667"/>
      <c r="CB31" s="668"/>
      <c r="CD31" s="661"/>
      <c r="CE31" s="662"/>
      <c r="CF31" s="620" t="s">
        <v>300</v>
      </c>
      <c r="CG31" s="621"/>
      <c r="CH31" s="621"/>
      <c r="CI31" s="621"/>
      <c r="CJ31" s="621"/>
      <c r="CK31" s="621"/>
      <c r="CL31" s="621"/>
      <c r="CM31" s="621"/>
      <c r="CN31" s="621"/>
      <c r="CO31" s="621"/>
      <c r="CP31" s="621"/>
      <c r="CQ31" s="622"/>
      <c r="CR31" s="623">
        <v>17551</v>
      </c>
      <c r="CS31" s="656"/>
      <c r="CT31" s="656"/>
      <c r="CU31" s="656"/>
      <c r="CV31" s="656"/>
      <c r="CW31" s="656"/>
      <c r="CX31" s="656"/>
      <c r="CY31" s="657"/>
      <c r="CZ31" s="628">
        <v>0.2</v>
      </c>
      <c r="DA31" s="654"/>
      <c r="DB31" s="654"/>
      <c r="DC31" s="658"/>
      <c r="DD31" s="632">
        <v>17551</v>
      </c>
      <c r="DE31" s="656"/>
      <c r="DF31" s="656"/>
      <c r="DG31" s="656"/>
      <c r="DH31" s="656"/>
      <c r="DI31" s="656"/>
      <c r="DJ31" s="656"/>
      <c r="DK31" s="657"/>
      <c r="DL31" s="632">
        <v>17551</v>
      </c>
      <c r="DM31" s="656"/>
      <c r="DN31" s="656"/>
      <c r="DO31" s="656"/>
      <c r="DP31" s="656"/>
      <c r="DQ31" s="656"/>
      <c r="DR31" s="656"/>
      <c r="DS31" s="656"/>
      <c r="DT31" s="656"/>
      <c r="DU31" s="656"/>
      <c r="DV31" s="657"/>
      <c r="DW31" s="628">
        <v>0.3</v>
      </c>
      <c r="DX31" s="654"/>
      <c r="DY31" s="654"/>
      <c r="DZ31" s="654"/>
      <c r="EA31" s="654"/>
      <c r="EB31" s="654"/>
      <c r="EC31" s="655"/>
    </row>
    <row r="32" spans="2:133" ht="11.25" customHeight="1" x14ac:dyDescent="0.15">
      <c r="B32" s="620" t="s">
        <v>301</v>
      </c>
      <c r="C32" s="621"/>
      <c r="D32" s="621"/>
      <c r="E32" s="621"/>
      <c r="F32" s="621"/>
      <c r="G32" s="621"/>
      <c r="H32" s="621"/>
      <c r="I32" s="621"/>
      <c r="J32" s="621"/>
      <c r="K32" s="621"/>
      <c r="L32" s="621"/>
      <c r="M32" s="621"/>
      <c r="N32" s="621"/>
      <c r="O32" s="621"/>
      <c r="P32" s="621"/>
      <c r="Q32" s="622"/>
      <c r="R32" s="623">
        <v>532728</v>
      </c>
      <c r="S32" s="624"/>
      <c r="T32" s="624"/>
      <c r="U32" s="624"/>
      <c r="V32" s="624"/>
      <c r="W32" s="624"/>
      <c r="X32" s="624"/>
      <c r="Y32" s="625"/>
      <c r="Z32" s="626">
        <v>5.9</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99.1</v>
      </c>
      <c r="BH32" s="656"/>
      <c r="BI32" s="656"/>
      <c r="BJ32" s="656"/>
      <c r="BK32" s="656"/>
      <c r="BL32" s="656"/>
      <c r="BM32" s="629">
        <v>98.4</v>
      </c>
      <c r="BN32" s="656"/>
      <c r="BO32" s="656"/>
      <c r="BP32" s="656"/>
      <c r="BQ32" s="678"/>
      <c r="BR32" s="680">
        <v>98.9</v>
      </c>
      <c r="BS32" s="656"/>
      <c r="BT32" s="656"/>
      <c r="BU32" s="656"/>
      <c r="BV32" s="656"/>
      <c r="BW32" s="656"/>
      <c r="BX32" s="629">
        <v>98.1</v>
      </c>
      <c r="BY32" s="656"/>
      <c r="BZ32" s="656"/>
      <c r="CA32" s="656"/>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4"/>
      <c r="DB32" s="654"/>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4"/>
      <c r="DY32" s="654"/>
      <c r="DZ32" s="654"/>
      <c r="EA32" s="654"/>
      <c r="EB32" s="654"/>
      <c r="EC32" s="655"/>
    </row>
    <row r="33" spans="2:133" ht="11.25" customHeight="1" x14ac:dyDescent="0.15">
      <c r="B33" s="620" t="s">
        <v>305</v>
      </c>
      <c r="C33" s="621"/>
      <c r="D33" s="621"/>
      <c r="E33" s="621"/>
      <c r="F33" s="621"/>
      <c r="G33" s="621"/>
      <c r="H33" s="621"/>
      <c r="I33" s="621"/>
      <c r="J33" s="621"/>
      <c r="K33" s="621"/>
      <c r="L33" s="621"/>
      <c r="M33" s="621"/>
      <c r="N33" s="621"/>
      <c r="O33" s="621"/>
      <c r="P33" s="621"/>
      <c r="Q33" s="622"/>
      <c r="R33" s="623">
        <v>9484</v>
      </c>
      <c r="S33" s="624"/>
      <c r="T33" s="624"/>
      <c r="U33" s="624"/>
      <c r="V33" s="624"/>
      <c r="W33" s="624"/>
      <c r="X33" s="624"/>
      <c r="Y33" s="625"/>
      <c r="Z33" s="626">
        <v>0.1</v>
      </c>
      <c r="AA33" s="626"/>
      <c r="AB33" s="626"/>
      <c r="AC33" s="626"/>
      <c r="AD33" s="627" t="s">
        <v>122</v>
      </c>
      <c r="AE33" s="627"/>
      <c r="AF33" s="627"/>
      <c r="AG33" s="627"/>
      <c r="AH33" s="627"/>
      <c r="AI33" s="627"/>
      <c r="AJ33" s="627"/>
      <c r="AK33" s="627"/>
      <c r="AL33" s="628" t="s">
        <v>122</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98.9</v>
      </c>
      <c r="BH33" s="682"/>
      <c r="BI33" s="682"/>
      <c r="BJ33" s="682"/>
      <c r="BK33" s="682"/>
      <c r="BL33" s="682"/>
      <c r="BM33" s="683">
        <v>95.2</v>
      </c>
      <c r="BN33" s="682"/>
      <c r="BO33" s="682"/>
      <c r="BP33" s="682"/>
      <c r="BQ33" s="684"/>
      <c r="BR33" s="681">
        <v>98.9</v>
      </c>
      <c r="BS33" s="682"/>
      <c r="BT33" s="682"/>
      <c r="BU33" s="682"/>
      <c r="BV33" s="682"/>
      <c r="BW33" s="682"/>
      <c r="BX33" s="683">
        <v>95.2</v>
      </c>
      <c r="BY33" s="682"/>
      <c r="BZ33" s="682"/>
      <c r="CA33" s="682"/>
      <c r="CB33" s="684"/>
      <c r="CD33" s="620" t="s">
        <v>307</v>
      </c>
      <c r="CE33" s="621"/>
      <c r="CF33" s="621"/>
      <c r="CG33" s="621"/>
      <c r="CH33" s="621"/>
      <c r="CI33" s="621"/>
      <c r="CJ33" s="621"/>
      <c r="CK33" s="621"/>
      <c r="CL33" s="621"/>
      <c r="CM33" s="621"/>
      <c r="CN33" s="621"/>
      <c r="CO33" s="621"/>
      <c r="CP33" s="621"/>
      <c r="CQ33" s="622"/>
      <c r="CR33" s="623">
        <v>3801622</v>
      </c>
      <c r="CS33" s="656"/>
      <c r="CT33" s="656"/>
      <c r="CU33" s="656"/>
      <c r="CV33" s="656"/>
      <c r="CW33" s="656"/>
      <c r="CX33" s="656"/>
      <c r="CY33" s="657"/>
      <c r="CZ33" s="628">
        <v>44</v>
      </c>
      <c r="DA33" s="654"/>
      <c r="DB33" s="654"/>
      <c r="DC33" s="658"/>
      <c r="DD33" s="632">
        <v>3095780</v>
      </c>
      <c r="DE33" s="656"/>
      <c r="DF33" s="656"/>
      <c r="DG33" s="656"/>
      <c r="DH33" s="656"/>
      <c r="DI33" s="656"/>
      <c r="DJ33" s="656"/>
      <c r="DK33" s="657"/>
      <c r="DL33" s="632">
        <v>2006512</v>
      </c>
      <c r="DM33" s="656"/>
      <c r="DN33" s="656"/>
      <c r="DO33" s="656"/>
      <c r="DP33" s="656"/>
      <c r="DQ33" s="656"/>
      <c r="DR33" s="656"/>
      <c r="DS33" s="656"/>
      <c r="DT33" s="656"/>
      <c r="DU33" s="656"/>
      <c r="DV33" s="657"/>
      <c r="DW33" s="628">
        <v>38.700000000000003</v>
      </c>
      <c r="DX33" s="654"/>
      <c r="DY33" s="654"/>
      <c r="DZ33" s="654"/>
      <c r="EA33" s="654"/>
      <c r="EB33" s="654"/>
      <c r="EC33" s="655"/>
    </row>
    <row r="34" spans="2:133" ht="11.25" customHeight="1" x14ac:dyDescent="0.15">
      <c r="B34" s="620" t="s">
        <v>308</v>
      </c>
      <c r="C34" s="621"/>
      <c r="D34" s="621"/>
      <c r="E34" s="621"/>
      <c r="F34" s="621"/>
      <c r="G34" s="621"/>
      <c r="H34" s="621"/>
      <c r="I34" s="621"/>
      <c r="J34" s="621"/>
      <c r="K34" s="621"/>
      <c r="L34" s="621"/>
      <c r="M34" s="621"/>
      <c r="N34" s="621"/>
      <c r="O34" s="621"/>
      <c r="P34" s="621"/>
      <c r="Q34" s="622"/>
      <c r="R34" s="623">
        <v>23547</v>
      </c>
      <c r="S34" s="624"/>
      <c r="T34" s="624"/>
      <c r="U34" s="624"/>
      <c r="V34" s="624"/>
      <c r="W34" s="624"/>
      <c r="X34" s="624"/>
      <c r="Y34" s="625"/>
      <c r="Z34" s="626">
        <v>0.3</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1233750</v>
      </c>
      <c r="CS34" s="624"/>
      <c r="CT34" s="624"/>
      <c r="CU34" s="624"/>
      <c r="CV34" s="624"/>
      <c r="CW34" s="624"/>
      <c r="CX34" s="624"/>
      <c r="CY34" s="625"/>
      <c r="CZ34" s="628">
        <v>14.3</v>
      </c>
      <c r="DA34" s="654"/>
      <c r="DB34" s="654"/>
      <c r="DC34" s="658"/>
      <c r="DD34" s="632">
        <v>1011437</v>
      </c>
      <c r="DE34" s="624"/>
      <c r="DF34" s="624"/>
      <c r="DG34" s="624"/>
      <c r="DH34" s="624"/>
      <c r="DI34" s="624"/>
      <c r="DJ34" s="624"/>
      <c r="DK34" s="625"/>
      <c r="DL34" s="632">
        <v>734342</v>
      </c>
      <c r="DM34" s="624"/>
      <c r="DN34" s="624"/>
      <c r="DO34" s="624"/>
      <c r="DP34" s="624"/>
      <c r="DQ34" s="624"/>
      <c r="DR34" s="624"/>
      <c r="DS34" s="624"/>
      <c r="DT34" s="624"/>
      <c r="DU34" s="624"/>
      <c r="DV34" s="625"/>
      <c r="DW34" s="628">
        <v>14.2</v>
      </c>
      <c r="DX34" s="654"/>
      <c r="DY34" s="654"/>
      <c r="DZ34" s="654"/>
      <c r="EA34" s="654"/>
      <c r="EB34" s="654"/>
      <c r="EC34" s="655"/>
    </row>
    <row r="35" spans="2:133" ht="11.25" customHeight="1" x14ac:dyDescent="0.15">
      <c r="B35" s="620" t="s">
        <v>310</v>
      </c>
      <c r="C35" s="621"/>
      <c r="D35" s="621"/>
      <c r="E35" s="621"/>
      <c r="F35" s="621"/>
      <c r="G35" s="621"/>
      <c r="H35" s="621"/>
      <c r="I35" s="621"/>
      <c r="J35" s="621"/>
      <c r="K35" s="621"/>
      <c r="L35" s="621"/>
      <c r="M35" s="621"/>
      <c r="N35" s="621"/>
      <c r="O35" s="621"/>
      <c r="P35" s="621"/>
      <c r="Q35" s="622"/>
      <c r="R35" s="623">
        <v>301702</v>
      </c>
      <c r="S35" s="624"/>
      <c r="T35" s="624"/>
      <c r="U35" s="624"/>
      <c r="V35" s="624"/>
      <c r="W35" s="624"/>
      <c r="X35" s="624"/>
      <c r="Y35" s="625"/>
      <c r="Z35" s="626">
        <v>3.4</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122425</v>
      </c>
      <c r="CS35" s="656"/>
      <c r="CT35" s="656"/>
      <c r="CU35" s="656"/>
      <c r="CV35" s="656"/>
      <c r="CW35" s="656"/>
      <c r="CX35" s="656"/>
      <c r="CY35" s="657"/>
      <c r="CZ35" s="628">
        <v>1.4</v>
      </c>
      <c r="DA35" s="654"/>
      <c r="DB35" s="654"/>
      <c r="DC35" s="658"/>
      <c r="DD35" s="632">
        <v>91179</v>
      </c>
      <c r="DE35" s="656"/>
      <c r="DF35" s="656"/>
      <c r="DG35" s="656"/>
      <c r="DH35" s="656"/>
      <c r="DI35" s="656"/>
      <c r="DJ35" s="656"/>
      <c r="DK35" s="657"/>
      <c r="DL35" s="632">
        <v>87374</v>
      </c>
      <c r="DM35" s="656"/>
      <c r="DN35" s="656"/>
      <c r="DO35" s="656"/>
      <c r="DP35" s="656"/>
      <c r="DQ35" s="656"/>
      <c r="DR35" s="656"/>
      <c r="DS35" s="656"/>
      <c r="DT35" s="656"/>
      <c r="DU35" s="656"/>
      <c r="DV35" s="657"/>
      <c r="DW35" s="628">
        <v>1.7</v>
      </c>
      <c r="DX35" s="654"/>
      <c r="DY35" s="654"/>
      <c r="DZ35" s="654"/>
      <c r="EA35" s="654"/>
      <c r="EB35" s="654"/>
      <c r="EC35" s="655"/>
    </row>
    <row r="36" spans="2:133" ht="11.25" customHeight="1" x14ac:dyDescent="0.15">
      <c r="B36" s="620" t="s">
        <v>314</v>
      </c>
      <c r="C36" s="621"/>
      <c r="D36" s="621"/>
      <c r="E36" s="621"/>
      <c r="F36" s="621"/>
      <c r="G36" s="621"/>
      <c r="H36" s="621"/>
      <c r="I36" s="621"/>
      <c r="J36" s="621"/>
      <c r="K36" s="621"/>
      <c r="L36" s="621"/>
      <c r="M36" s="621"/>
      <c r="N36" s="621"/>
      <c r="O36" s="621"/>
      <c r="P36" s="621"/>
      <c r="Q36" s="622"/>
      <c r="R36" s="623">
        <v>457911</v>
      </c>
      <c r="S36" s="624"/>
      <c r="T36" s="624"/>
      <c r="U36" s="624"/>
      <c r="V36" s="624"/>
      <c r="W36" s="624"/>
      <c r="X36" s="624"/>
      <c r="Y36" s="625"/>
      <c r="Z36" s="626">
        <v>5.0999999999999996</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778265</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41809</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1339774</v>
      </c>
      <c r="CS36" s="624"/>
      <c r="CT36" s="624"/>
      <c r="CU36" s="624"/>
      <c r="CV36" s="624"/>
      <c r="CW36" s="624"/>
      <c r="CX36" s="624"/>
      <c r="CY36" s="625"/>
      <c r="CZ36" s="628">
        <v>15.5</v>
      </c>
      <c r="DA36" s="654"/>
      <c r="DB36" s="654"/>
      <c r="DC36" s="658"/>
      <c r="DD36" s="632">
        <v>1119101</v>
      </c>
      <c r="DE36" s="624"/>
      <c r="DF36" s="624"/>
      <c r="DG36" s="624"/>
      <c r="DH36" s="624"/>
      <c r="DI36" s="624"/>
      <c r="DJ36" s="624"/>
      <c r="DK36" s="625"/>
      <c r="DL36" s="632">
        <v>668681</v>
      </c>
      <c r="DM36" s="624"/>
      <c r="DN36" s="624"/>
      <c r="DO36" s="624"/>
      <c r="DP36" s="624"/>
      <c r="DQ36" s="624"/>
      <c r="DR36" s="624"/>
      <c r="DS36" s="624"/>
      <c r="DT36" s="624"/>
      <c r="DU36" s="624"/>
      <c r="DV36" s="625"/>
      <c r="DW36" s="628">
        <v>12.9</v>
      </c>
      <c r="DX36" s="654"/>
      <c r="DY36" s="654"/>
      <c r="DZ36" s="654"/>
      <c r="EA36" s="654"/>
      <c r="EB36" s="654"/>
      <c r="EC36" s="655"/>
    </row>
    <row r="37" spans="2:133" ht="11.25" customHeight="1" x14ac:dyDescent="0.15">
      <c r="B37" s="620" t="s">
        <v>318</v>
      </c>
      <c r="C37" s="621"/>
      <c r="D37" s="621"/>
      <c r="E37" s="621"/>
      <c r="F37" s="621"/>
      <c r="G37" s="621"/>
      <c r="H37" s="621"/>
      <c r="I37" s="621"/>
      <c r="J37" s="621"/>
      <c r="K37" s="621"/>
      <c r="L37" s="621"/>
      <c r="M37" s="621"/>
      <c r="N37" s="621"/>
      <c r="O37" s="621"/>
      <c r="P37" s="621"/>
      <c r="Q37" s="622"/>
      <c r="R37" s="623">
        <v>179235</v>
      </c>
      <c r="S37" s="624"/>
      <c r="T37" s="624"/>
      <c r="U37" s="624"/>
      <c r="V37" s="624"/>
      <c r="W37" s="624"/>
      <c r="X37" s="624"/>
      <c r="Y37" s="625"/>
      <c r="Z37" s="626">
        <v>2</v>
      </c>
      <c r="AA37" s="626"/>
      <c r="AB37" s="626"/>
      <c r="AC37" s="626"/>
      <c r="AD37" s="627">
        <v>68</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100832</v>
      </c>
      <c r="BA37" s="624"/>
      <c r="BB37" s="624"/>
      <c r="BC37" s="624"/>
      <c r="BD37" s="656"/>
      <c r="BE37" s="656"/>
      <c r="BF37" s="678"/>
      <c r="BG37" s="620" t="s">
        <v>320</v>
      </c>
      <c r="BH37" s="621"/>
      <c r="BI37" s="621"/>
      <c r="BJ37" s="621"/>
      <c r="BK37" s="621"/>
      <c r="BL37" s="621"/>
      <c r="BM37" s="621"/>
      <c r="BN37" s="621"/>
      <c r="BO37" s="621"/>
      <c r="BP37" s="621"/>
      <c r="BQ37" s="621"/>
      <c r="BR37" s="621"/>
      <c r="BS37" s="621"/>
      <c r="BT37" s="621"/>
      <c r="BU37" s="622"/>
      <c r="BV37" s="623">
        <v>21362</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701209</v>
      </c>
      <c r="CS37" s="656"/>
      <c r="CT37" s="656"/>
      <c r="CU37" s="656"/>
      <c r="CV37" s="656"/>
      <c r="CW37" s="656"/>
      <c r="CX37" s="656"/>
      <c r="CY37" s="657"/>
      <c r="CZ37" s="628">
        <v>8.1</v>
      </c>
      <c r="DA37" s="654"/>
      <c r="DB37" s="654"/>
      <c r="DC37" s="658"/>
      <c r="DD37" s="632">
        <v>701207</v>
      </c>
      <c r="DE37" s="656"/>
      <c r="DF37" s="656"/>
      <c r="DG37" s="656"/>
      <c r="DH37" s="656"/>
      <c r="DI37" s="656"/>
      <c r="DJ37" s="656"/>
      <c r="DK37" s="657"/>
      <c r="DL37" s="632">
        <v>527201</v>
      </c>
      <c r="DM37" s="656"/>
      <c r="DN37" s="656"/>
      <c r="DO37" s="656"/>
      <c r="DP37" s="656"/>
      <c r="DQ37" s="656"/>
      <c r="DR37" s="656"/>
      <c r="DS37" s="656"/>
      <c r="DT37" s="656"/>
      <c r="DU37" s="656"/>
      <c r="DV37" s="657"/>
      <c r="DW37" s="628">
        <v>10.199999999999999</v>
      </c>
      <c r="DX37" s="654"/>
      <c r="DY37" s="654"/>
      <c r="DZ37" s="654"/>
      <c r="EA37" s="654"/>
      <c r="EB37" s="654"/>
      <c r="EC37" s="655"/>
    </row>
    <row r="38" spans="2:133" ht="11.25" customHeight="1" x14ac:dyDescent="0.15">
      <c r="B38" s="620" t="s">
        <v>322</v>
      </c>
      <c r="C38" s="621"/>
      <c r="D38" s="621"/>
      <c r="E38" s="621"/>
      <c r="F38" s="621"/>
      <c r="G38" s="621"/>
      <c r="H38" s="621"/>
      <c r="I38" s="621"/>
      <c r="J38" s="621"/>
      <c r="K38" s="621"/>
      <c r="L38" s="621"/>
      <c r="M38" s="621"/>
      <c r="N38" s="621"/>
      <c r="O38" s="621"/>
      <c r="P38" s="621"/>
      <c r="Q38" s="622"/>
      <c r="R38" s="623">
        <v>1118716</v>
      </c>
      <c r="S38" s="624"/>
      <c r="T38" s="624"/>
      <c r="U38" s="624"/>
      <c r="V38" s="624"/>
      <c r="W38" s="624"/>
      <c r="X38" s="624"/>
      <c r="Y38" s="625"/>
      <c r="Z38" s="626">
        <v>12.5</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6898</v>
      </c>
      <c r="BA38" s="624"/>
      <c r="BB38" s="624"/>
      <c r="BC38" s="624"/>
      <c r="BD38" s="656"/>
      <c r="BE38" s="656"/>
      <c r="BF38" s="678"/>
      <c r="BG38" s="620" t="s">
        <v>324</v>
      </c>
      <c r="BH38" s="621"/>
      <c r="BI38" s="621"/>
      <c r="BJ38" s="621"/>
      <c r="BK38" s="621"/>
      <c r="BL38" s="621"/>
      <c r="BM38" s="621"/>
      <c r="BN38" s="621"/>
      <c r="BO38" s="621"/>
      <c r="BP38" s="621"/>
      <c r="BQ38" s="621"/>
      <c r="BR38" s="621"/>
      <c r="BS38" s="621"/>
      <c r="BT38" s="621"/>
      <c r="BU38" s="622"/>
      <c r="BV38" s="623">
        <v>1953</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677433</v>
      </c>
      <c r="CS38" s="624"/>
      <c r="CT38" s="624"/>
      <c r="CU38" s="624"/>
      <c r="CV38" s="624"/>
      <c r="CW38" s="624"/>
      <c r="CX38" s="624"/>
      <c r="CY38" s="625"/>
      <c r="CZ38" s="628">
        <v>7.8</v>
      </c>
      <c r="DA38" s="654"/>
      <c r="DB38" s="654"/>
      <c r="DC38" s="658"/>
      <c r="DD38" s="632">
        <v>564066</v>
      </c>
      <c r="DE38" s="624"/>
      <c r="DF38" s="624"/>
      <c r="DG38" s="624"/>
      <c r="DH38" s="624"/>
      <c r="DI38" s="624"/>
      <c r="DJ38" s="624"/>
      <c r="DK38" s="625"/>
      <c r="DL38" s="632">
        <v>516115</v>
      </c>
      <c r="DM38" s="624"/>
      <c r="DN38" s="624"/>
      <c r="DO38" s="624"/>
      <c r="DP38" s="624"/>
      <c r="DQ38" s="624"/>
      <c r="DR38" s="624"/>
      <c r="DS38" s="624"/>
      <c r="DT38" s="624"/>
      <c r="DU38" s="624"/>
      <c r="DV38" s="625"/>
      <c r="DW38" s="628">
        <v>10</v>
      </c>
      <c r="DX38" s="654"/>
      <c r="DY38" s="654"/>
      <c r="DZ38" s="654"/>
      <c r="EA38" s="654"/>
      <c r="EB38" s="654"/>
      <c r="EC38" s="655"/>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56"/>
      <c r="BE39" s="656"/>
      <c r="BF39" s="678"/>
      <c r="BG39" s="620" t="s">
        <v>328</v>
      </c>
      <c r="BH39" s="621"/>
      <c r="BI39" s="621"/>
      <c r="BJ39" s="621"/>
      <c r="BK39" s="621"/>
      <c r="BL39" s="621"/>
      <c r="BM39" s="621"/>
      <c r="BN39" s="621"/>
      <c r="BO39" s="621"/>
      <c r="BP39" s="621"/>
      <c r="BQ39" s="621"/>
      <c r="BR39" s="621"/>
      <c r="BS39" s="621"/>
      <c r="BT39" s="621"/>
      <c r="BU39" s="622"/>
      <c r="BV39" s="623">
        <v>2967</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322240</v>
      </c>
      <c r="CS39" s="656"/>
      <c r="CT39" s="656"/>
      <c r="CU39" s="656"/>
      <c r="CV39" s="656"/>
      <c r="CW39" s="656"/>
      <c r="CX39" s="656"/>
      <c r="CY39" s="657"/>
      <c r="CZ39" s="628">
        <v>3.7</v>
      </c>
      <c r="DA39" s="654"/>
      <c r="DB39" s="654"/>
      <c r="DC39" s="658"/>
      <c r="DD39" s="632">
        <v>303997</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4"/>
      <c r="DY39" s="654"/>
      <c r="DZ39" s="654"/>
      <c r="EA39" s="654"/>
      <c r="EB39" s="654"/>
      <c r="EC39" s="655"/>
    </row>
    <row r="40" spans="2:133" ht="11.25" customHeight="1" x14ac:dyDescent="0.15">
      <c r="B40" s="620" t="s">
        <v>330</v>
      </c>
      <c r="C40" s="621"/>
      <c r="D40" s="621"/>
      <c r="E40" s="621"/>
      <c r="F40" s="621"/>
      <c r="G40" s="621"/>
      <c r="H40" s="621"/>
      <c r="I40" s="621"/>
      <c r="J40" s="621"/>
      <c r="K40" s="621"/>
      <c r="L40" s="621"/>
      <c r="M40" s="621"/>
      <c r="N40" s="621"/>
      <c r="O40" s="621"/>
      <c r="P40" s="621"/>
      <c r="Q40" s="622"/>
      <c r="R40" s="623">
        <v>15316</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6"/>
      <c r="BE40" s="656"/>
      <c r="BF40" s="678"/>
      <c r="BG40" s="671" t="s">
        <v>332</v>
      </c>
      <c r="BH40" s="672"/>
      <c r="BI40" s="672"/>
      <c r="BJ40" s="672"/>
      <c r="BK40" s="672"/>
      <c r="BL40" s="211"/>
      <c r="BM40" s="621" t="s">
        <v>333</v>
      </c>
      <c r="BN40" s="621"/>
      <c r="BO40" s="621"/>
      <c r="BP40" s="621"/>
      <c r="BQ40" s="621"/>
      <c r="BR40" s="621"/>
      <c r="BS40" s="621"/>
      <c r="BT40" s="621"/>
      <c r="BU40" s="622"/>
      <c r="BV40" s="623">
        <v>89</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106000</v>
      </c>
      <c r="CS40" s="624"/>
      <c r="CT40" s="624"/>
      <c r="CU40" s="624"/>
      <c r="CV40" s="624"/>
      <c r="CW40" s="624"/>
      <c r="CX40" s="624"/>
      <c r="CY40" s="625"/>
      <c r="CZ40" s="628">
        <v>1.2</v>
      </c>
      <c r="DA40" s="654"/>
      <c r="DB40" s="654"/>
      <c r="DC40" s="658"/>
      <c r="DD40" s="632">
        <v>6000</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4"/>
      <c r="DY40" s="654"/>
      <c r="DZ40" s="654"/>
      <c r="EA40" s="654"/>
      <c r="EB40" s="654"/>
      <c r="EC40" s="655"/>
    </row>
    <row r="41" spans="2:133" ht="11.25" customHeight="1" x14ac:dyDescent="0.15">
      <c r="B41" s="644" t="s">
        <v>335</v>
      </c>
      <c r="C41" s="645"/>
      <c r="D41" s="645"/>
      <c r="E41" s="645"/>
      <c r="F41" s="645"/>
      <c r="G41" s="645"/>
      <c r="H41" s="645"/>
      <c r="I41" s="645"/>
      <c r="J41" s="645"/>
      <c r="K41" s="645"/>
      <c r="L41" s="645"/>
      <c r="M41" s="645"/>
      <c r="N41" s="645"/>
      <c r="O41" s="645"/>
      <c r="P41" s="645"/>
      <c r="Q41" s="646"/>
      <c r="R41" s="695">
        <v>8976310</v>
      </c>
      <c r="S41" s="696"/>
      <c r="T41" s="696"/>
      <c r="U41" s="696"/>
      <c r="V41" s="696"/>
      <c r="W41" s="696"/>
      <c r="X41" s="696"/>
      <c r="Y41" s="700"/>
      <c r="Z41" s="701">
        <v>100</v>
      </c>
      <c r="AA41" s="701"/>
      <c r="AB41" s="701"/>
      <c r="AC41" s="701"/>
      <c r="AD41" s="702">
        <v>5165805</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150609</v>
      </c>
      <c r="BA41" s="624"/>
      <c r="BB41" s="624"/>
      <c r="BC41" s="624"/>
      <c r="BD41" s="656"/>
      <c r="BE41" s="656"/>
      <c r="BF41" s="678"/>
      <c r="BG41" s="671"/>
      <c r="BH41" s="672"/>
      <c r="BI41" s="672"/>
      <c r="BJ41" s="672"/>
      <c r="BK41" s="672"/>
      <c r="BL41" s="211"/>
      <c r="BM41" s="621" t="s">
        <v>337</v>
      </c>
      <c r="BN41" s="621"/>
      <c r="BO41" s="621"/>
      <c r="BP41" s="621"/>
      <c r="BQ41" s="621"/>
      <c r="BR41" s="621"/>
      <c r="BS41" s="621"/>
      <c r="BT41" s="621"/>
      <c r="BU41" s="622"/>
      <c r="BV41" s="623">
        <v>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4"/>
      <c r="DB41" s="654"/>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519926</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359</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1379697</v>
      </c>
      <c r="CS42" s="656"/>
      <c r="CT42" s="656"/>
      <c r="CU42" s="656"/>
      <c r="CV42" s="656"/>
      <c r="CW42" s="656"/>
      <c r="CX42" s="656"/>
      <c r="CY42" s="657"/>
      <c r="CZ42" s="628">
        <v>16</v>
      </c>
      <c r="DA42" s="654"/>
      <c r="DB42" s="654"/>
      <c r="DC42" s="658"/>
      <c r="DD42" s="632">
        <v>217567</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26484</v>
      </c>
      <c r="CS43" s="656"/>
      <c r="CT43" s="656"/>
      <c r="CU43" s="656"/>
      <c r="CV43" s="656"/>
      <c r="CW43" s="656"/>
      <c r="CX43" s="656"/>
      <c r="CY43" s="657"/>
      <c r="CZ43" s="628">
        <v>0.3</v>
      </c>
      <c r="DA43" s="654"/>
      <c r="DB43" s="654"/>
      <c r="DC43" s="658"/>
      <c r="DD43" s="632">
        <v>26484</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1379697</v>
      </c>
      <c r="CS44" s="624"/>
      <c r="CT44" s="624"/>
      <c r="CU44" s="624"/>
      <c r="CV44" s="624"/>
      <c r="CW44" s="624"/>
      <c r="CX44" s="624"/>
      <c r="CY44" s="625"/>
      <c r="CZ44" s="628">
        <v>16</v>
      </c>
      <c r="DA44" s="629"/>
      <c r="DB44" s="629"/>
      <c r="DC44" s="635"/>
      <c r="DD44" s="632">
        <v>217567</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231650</v>
      </c>
      <c r="CS45" s="656"/>
      <c r="CT45" s="656"/>
      <c r="CU45" s="656"/>
      <c r="CV45" s="656"/>
      <c r="CW45" s="656"/>
      <c r="CX45" s="656"/>
      <c r="CY45" s="657"/>
      <c r="CZ45" s="628">
        <v>2.7</v>
      </c>
      <c r="DA45" s="654"/>
      <c r="DB45" s="654"/>
      <c r="DC45" s="658"/>
      <c r="DD45" s="632">
        <v>35597</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1"/>
      <c r="CE46" s="662"/>
      <c r="CF46" s="620" t="s">
        <v>348</v>
      </c>
      <c r="CG46" s="621"/>
      <c r="CH46" s="621"/>
      <c r="CI46" s="621"/>
      <c r="CJ46" s="621"/>
      <c r="CK46" s="621"/>
      <c r="CL46" s="621"/>
      <c r="CM46" s="621"/>
      <c r="CN46" s="621"/>
      <c r="CO46" s="621"/>
      <c r="CP46" s="621"/>
      <c r="CQ46" s="622"/>
      <c r="CR46" s="623">
        <v>1130047</v>
      </c>
      <c r="CS46" s="624"/>
      <c r="CT46" s="624"/>
      <c r="CU46" s="624"/>
      <c r="CV46" s="624"/>
      <c r="CW46" s="624"/>
      <c r="CX46" s="624"/>
      <c r="CY46" s="625"/>
      <c r="CZ46" s="628">
        <v>13.1</v>
      </c>
      <c r="DA46" s="629"/>
      <c r="DB46" s="629"/>
      <c r="DC46" s="635"/>
      <c r="DD46" s="632">
        <v>181970</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1"/>
      <c r="CE47" s="662"/>
      <c r="CF47" s="620" t="s">
        <v>349</v>
      </c>
      <c r="CG47" s="621"/>
      <c r="CH47" s="621"/>
      <c r="CI47" s="621"/>
      <c r="CJ47" s="621"/>
      <c r="CK47" s="621"/>
      <c r="CL47" s="621"/>
      <c r="CM47" s="621"/>
      <c r="CN47" s="621"/>
      <c r="CO47" s="621"/>
      <c r="CP47" s="621"/>
      <c r="CQ47" s="622"/>
      <c r="CR47" s="623" t="s">
        <v>122</v>
      </c>
      <c r="CS47" s="656"/>
      <c r="CT47" s="656"/>
      <c r="CU47" s="656"/>
      <c r="CV47" s="656"/>
      <c r="CW47" s="656"/>
      <c r="CX47" s="656"/>
      <c r="CY47" s="657"/>
      <c r="CZ47" s="628" t="s">
        <v>122</v>
      </c>
      <c r="DA47" s="654"/>
      <c r="DB47" s="654"/>
      <c r="DC47" s="658"/>
      <c r="DD47" s="632" t="s">
        <v>122</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351</v>
      </c>
      <c r="CE49" s="645"/>
      <c r="CF49" s="645"/>
      <c r="CG49" s="645"/>
      <c r="CH49" s="645"/>
      <c r="CI49" s="645"/>
      <c r="CJ49" s="645"/>
      <c r="CK49" s="645"/>
      <c r="CL49" s="645"/>
      <c r="CM49" s="645"/>
      <c r="CN49" s="645"/>
      <c r="CO49" s="645"/>
      <c r="CP49" s="645"/>
      <c r="CQ49" s="646"/>
      <c r="CR49" s="695">
        <v>8637251</v>
      </c>
      <c r="CS49" s="682"/>
      <c r="CT49" s="682"/>
      <c r="CU49" s="682"/>
      <c r="CV49" s="682"/>
      <c r="CW49" s="682"/>
      <c r="CX49" s="682"/>
      <c r="CY49" s="711"/>
      <c r="CZ49" s="703">
        <v>100</v>
      </c>
      <c r="DA49" s="712"/>
      <c r="DB49" s="712"/>
      <c r="DC49" s="713"/>
      <c r="DD49" s="714">
        <v>6058925</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lkbbjEkj9Rv+5LtjLAuWCmj8/Biwe02GPYBLR7s4RWyS/8ix+4DXZ/BPkt+LbSSm8TJDh/QrdoRO82BKvTL1Pg==" saltValue="C1VBy1rGUA6wAxJEoO6Y1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V58" sqref="V58:Z58"/>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8958</v>
      </c>
      <c r="R7" s="753"/>
      <c r="S7" s="753"/>
      <c r="T7" s="753"/>
      <c r="U7" s="753"/>
      <c r="V7" s="753">
        <v>8633</v>
      </c>
      <c r="W7" s="753"/>
      <c r="X7" s="753"/>
      <c r="Y7" s="753"/>
      <c r="Z7" s="753"/>
      <c r="AA7" s="753">
        <v>325</v>
      </c>
      <c r="AB7" s="753"/>
      <c r="AC7" s="753"/>
      <c r="AD7" s="753"/>
      <c r="AE7" s="754"/>
      <c r="AF7" s="755">
        <v>234</v>
      </c>
      <c r="AG7" s="756"/>
      <c r="AH7" s="756"/>
      <c r="AI7" s="756"/>
      <c r="AJ7" s="757"/>
      <c r="AK7" s="758">
        <v>302</v>
      </c>
      <c r="AL7" s="759"/>
      <c r="AM7" s="759"/>
      <c r="AN7" s="759"/>
      <c r="AO7" s="759"/>
      <c r="AP7" s="759">
        <v>8196</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554</v>
      </c>
      <c r="BT7" s="747"/>
      <c r="BU7" s="747"/>
      <c r="BV7" s="747"/>
      <c r="BW7" s="747"/>
      <c r="BX7" s="747"/>
      <c r="BY7" s="747"/>
      <c r="BZ7" s="747"/>
      <c r="CA7" s="747"/>
      <c r="CB7" s="747"/>
      <c r="CC7" s="747"/>
      <c r="CD7" s="747"/>
      <c r="CE7" s="747"/>
      <c r="CF7" s="747"/>
      <c r="CG7" s="762"/>
      <c r="CH7" s="743">
        <v>0</v>
      </c>
      <c r="CI7" s="744"/>
      <c r="CJ7" s="744"/>
      <c r="CK7" s="744"/>
      <c r="CL7" s="745"/>
      <c r="CM7" s="743">
        <v>5</v>
      </c>
      <c r="CN7" s="744"/>
      <c r="CO7" s="744"/>
      <c r="CP7" s="744"/>
      <c r="CQ7" s="745"/>
      <c r="CR7" s="743">
        <v>1</v>
      </c>
      <c r="CS7" s="744"/>
      <c r="CT7" s="744"/>
      <c r="CU7" s="744"/>
      <c r="CV7" s="745"/>
      <c r="CW7" s="743">
        <v>23</v>
      </c>
      <c r="CX7" s="744"/>
      <c r="CY7" s="744"/>
      <c r="CZ7" s="744"/>
      <c r="DA7" s="745"/>
      <c r="DB7" s="743" t="s">
        <v>556</v>
      </c>
      <c r="DC7" s="744"/>
      <c r="DD7" s="744"/>
      <c r="DE7" s="744"/>
      <c r="DF7" s="745"/>
      <c r="DG7" s="743" t="s">
        <v>556</v>
      </c>
      <c r="DH7" s="744"/>
      <c r="DI7" s="744"/>
      <c r="DJ7" s="744"/>
      <c r="DK7" s="745"/>
      <c r="DL7" s="743" t="s">
        <v>556</v>
      </c>
      <c r="DM7" s="744"/>
      <c r="DN7" s="744"/>
      <c r="DO7" s="744"/>
      <c r="DP7" s="745"/>
      <c r="DQ7" s="743" t="s">
        <v>556</v>
      </c>
      <c r="DR7" s="744"/>
      <c r="DS7" s="744"/>
      <c r="DT7" s="744"/>
      <c r="DU7" s="745"/>
      <c r="DV7" s="746"/>
      <c r="DW7" s="747"/>
      <c r="DX7" s="747"/>
      <c r="DY7" s="747"/>
      <c r="DZ7" s="748"/>
      <c r="EA7" s="222"/>
    </row>
    <row r="8" spans="1:131" s="223" customFormat="1" ht="26.25" customHeight="1" x14ac:dyDescent="0.15">
      <c r="A8" s="226">
        <v>2</v>
      </c>
      <c r="B8" s="780" t="s">
        <v>375</v>
      </c>
      <c r="C8" s="781"/>
      <c r="D8" s="781"/>
      <c r="E8" s="781"/>
      <c r="F8" s="781"/>
      <c r="G8" s="781"/>
      <c r="H8" s="781"/>
      <c r="I8" s="781"/>
      <c r="J8" s="781"/>
      <c r="K8" s="781"/>
      <c r="L8" s="781"/>
      <c r="M8" s="781"/>
      <c r="N8" s="781"/>
      <c r="O8" s="781"/>
      <c r="P8" s="782"/>
      <c r="Q8" s="783">
        <v>18</v>
      </c>
      <c r="R8" s="784"/>
      <c r="S8" s="784"/>
      <c r="T8" s="784"/>
      <c r="U8" s="784"/>
      <c r="V8" s="784">
        <v>4</v>
      </c>
      <c r="W8" s="784"/>
      <c r="X8" s="784"/>
      <c r="Y8" s="784"/>
      <c r="Z8" s="784"/>
      <c r="AA8" s="784">
        <v>14</v>
      </c>
      <c r="AB8" s="784"/>
      <c r="AC8" s="784"/>
      <c r="AD8" s="784"/>
      <c r="AE8" s="785"/>
      <c r="AF8" s="786">
        <v>14</v>
      </c>
      <c r="AG8" s="787"/>
      <c r="AH8" s="787"/>
      <c r="AI8" s="787"/>
      <c r="AJ8" s="788"/>
      <c r="AK8" s="769" t="s">
        <v>547</v>
      </c>
      <c r="AL8" s="770"/>
      <c r="AM8" s="770"/>
      <c r="AN8" s="770"/>
      <c r="AO8" s="770"/>
      <c r="AP8" s="770" t="s">
        <v>547</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555</v>
      </c>
      <c r="BT8" s="774"/>
      <c r="BU8" s="774"/>
      <c r="BV8" s="774"/>
      <c r="BW8" s="774"/>
      <c r="BX8" s="774"/>
      <c r="BY8" s="774"/>
      <c r="BZ8" s="774"/>
      <c r="CA8" s="774"/>
      <c r="CB8" s="774"/>
      <c r="CC8" s="774"/>
      <c r="CD8" s="774"/>
      <c r="CE8" s="774"/>
      <c r="CF8" s="774"/>
      <c r="CG8" s="775"/>
      <c r="CH8" s="776">
        <v>-2</v>
      </c>
      <c r="CI8" s="777"/>
      <c r="CJ8" s="777"/>
      <c r="CK8" s="777"/>
      <c r="CL8" s="778"/>
      <c r="CM8" s="776">
        <v>4</v>
      </c>
      <c r="CN8" s="777"/>
      <c r="CO8" s="777"/>
      <c r="CP8" s="777"/>
      <c r="CQ8" s="778"/>
      <c r="CR8" s="776">
        <v>6</v>
      </c>
      <c r="CS8" s="777"/>
      <c r="CT8" s="777"/>
      <c r="CU8" s="777"/>
      <c r="CV8" s="778"/>
      <c r="CW8" s="776">
        <v>3</v>
      </c>
      <c r="CX8" s="777"/>
      <c r="CY8" s="777"/>
      <c r="CZ8" s="777"/>
      <c r="DA8" s="778"/>
      <c r="DB8" s="776" t="s">
        <v>556</v>
      </c>
      <c r="DC8" s="777"/>
      <c r="DD8" s="777"/>
      <c r="DE8" s="777"/>
      <c r="DF8" s="778"/>
      <c r="DG8" s="776" t="s">
        <v>556</v>
      </c>
      <c r="DH8" s="777"/>
      <c r="DI8" s="777"/>
      <c r="DJ8" s="777"/>
      <c r="DK8" s="778"/>
      <c r="DL8" s="776" t="s">
        <v>556</v>
      </c>
      <c r="DM8" s="777"/>
      <c r="DN8" s="777"/>
      <c r="DO8" s="777"/>
      <c r="DP8" s="778"/>
      <c r="DQ8" s="776" t="s">
        <v>556</v>
      </c>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377</v>
      </c>
      <c r="B23" s="789" t="s">
        <v>378</v>
      </c>
      <c r="C23" s="790"/>
      <c r="D23" s="790"/>
      <c r="E23" s="790"/>
      <c r="F23" s="790"/>
      <c r="G23" s="790"/>
      <c r="H23" s="790"/>
      <c r="I23" s="790"/>
      <c r="J23" s="790"/>
      <c r="K23" s="790"/>
      <c r="L23" s="790"/>
      <c r="M23" s="790"/>
      <c r="N23" s="790"/>
      <c r="O23" s="790"/>
      <c r="P23" s="791"/>
      <c r="Q23" s="792"/>
      <c r="R23" s="793"/>
      <c r="S23" s="793"/>
      <c r="T23" s="793"/>
      <c r="U23" s="793"/>
      <c r="V23" s="793"/>
      <c r="W23" s="793"/>
      <c r="X23" s="793"/>
      <c r="Y23" s="793"/>
      <c r="Z23" s="793"/>
      <c r="AA23" s="793"/>
      <c r="AB23" s="793"/>
      <c r="AC23" s="793"/>
      <c r="AD23" s="793"/>
      <c r="AE23" s="794"/>
      <c r="AF23" s="795">
        <v>248</v>
      </c>
      <c r="AG23" s="793"/>
      <c r="AH23" s="793"/>
      <c r="AI23" s="793"/>
      <c r="AJ23" s="796"/>
      <c r="AK23" s="797"/>
      <c r="AL23" s="798"/>
      <c r="AM23" s="798"/>
      <c r="AN23" s="798"/>
      <c r="AO23" s="798"/>
      <c r="AP23" s="793"/>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389</v>
      </c>
      <c r="C28" s="750"/>
      <c r="D28" s="750"/>
      <c r="E28" s="750"/>
      <c r="F28" s="750"/>
      <c r="G28" s="750"/>
      <c r="H28" s="750"/>
      <c r="I28" s="750"/>
      <c r="J28" s="750"/>
      <c r="K28" s="750"/>
      <c r="L28" s="750"/>
      <c r="M28" s="750"/>
      <c r="N28" s="750"/>
      <c r="O28" s="750"/>
      <c r="P28" s="751"/>
      <c r="Q28" s="822">
        <v>1557</v>
      </c>
      <c r="R28" s="823"/>
      <c r="S28" s="823"/>
      <c r="T28" s="823"/>
      <c r="U28" s="823"/>
      <c r="V28" s="823">
        <v>1515</v>
      </c>
      <c r="W28" s="823"/>
      <c r="X28" s="823"/>
      <c r="Y28" s="823"/>
      <c r="Z28" s="823"/>
      <c r="AA28" s="823">
        <v>42</v>
      </c>
      <c r="AB28" s="823"/>
      <c r="AC28" s="823"/>
      <c r="AD28" s="823"/>
      <c r="AE28" s="824"/>
      <c r="AF28" s="825">
        <v>42</v>
      </c>
      <c r="AG28" s="823"/>
      <c r="AH28" s="823"/>
      <c r="AI28" s="823"/>
      <c r="AJ28" s="826"/>
      <c r="AK28" s="827">
        <v>151</v>
      </c>
      <c r="AL28" s="828"/>
      <c r="AM28" s="828"/>
      <c r="AN28" s="828"/>
      <c r="AO28" s="828"/>
      <c r="AP28" s="828" t="s">
        <v>547</v>
      </c>
      <c r="AQ28" s="828"/>
      <c r="AR28" s="828"/>
      <c r="AS28" s="828"/>
      <c r="AT28" s="828"/>
      <c r="AU28" s="828" t="s">
        <v>547</v>
      </c>
      <c r="AV28" s="828"/>
      <c r="AW28" s="828"/>
      <c r="AX28" s="828"/>
      <c r="AY28" s="828"/>
      <c r="AZ28" s="829" t="s">
        <v>547</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390</v>
      </c>
      <c r="C29" s="781"/>
      <c r="D29" s="781"/>
      <c r="E29" s="781"/>
      <c r="F29" s="781"/>
      <c r="G29" s="781"/>
      <c r="H29" s="781"/>
      <c r="I29" s="781"/>
      <c r="J29" s="781"/>
      <c r="K29" s="781"/>
      <c r="L29" s="781"/>
      <c r="M29" s="781"/>
      <c r="N29" s="781"/>
      <c r="O29" s="781"/>
      <c r="P29" s="782"/>
      <c r="Q29" s="783">
        <v>231</v>
      </c>
      <c r="R29" s="784"/>
      <c r="S29" s="784"/>
      <c r="T29" s="784"/>
      <c r="U29" s="784"/>
      <c r="V29" s="784">
        <v>224</v>
      </c>
      <c r="W29" s="784"/>
      <c r="X29" s="784"/>
      <c r="Y29" s="784"/>
      <c r="Z29" s="784"/>
      <c r="AA29" s="784">
        <v>7</v>
      </c>
      <c r="AB29" s="784"/>
      <c r="AC29" s="784"/>
      <c r="AD29" s="784"/>
      <c r="AE29" s="785"/>
      <c r="AF29" s="786">
        <v>7</v>
      </c>
      <c r="AG29" s="787"/>
      <c r="AH29" s="787"/>
      <c r="AI29" s="787"/>
      <c r="AJ29" s="788"/>
      <c r="AK29" s="834">
        <v>65</v>
      </c>
      <c r="AL29" s="830"/>
      <c r="AM29" s="830"/>
      <c r="AN29" s="830"/>
      <c r="AO29" s="830"/>
      <c r="AP29" s="830" t="s">
        <v>547</v>
      </c>
      <c r="AQ29" s="830"/>
      <c r="AR29" s="830"/>
      <c r="AS29" s="830"/>
      <c r="AT29" s="830"/>
      <c r="AU29" s="830" t="s">
        <v>547</v>
      </c>
      <c r="AV29" s="830"/>
      <c r="AW29" s="830"/>
      <c r="AX29" s="830"/>
      <c r="AY29" s="830"/>
      <c r="AZ29" s="831" t="s">
        <v>547</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391</v>
      </c>
      <c r="C30" s="781"/>
      <c r="D30" s="781"/>
      <c r="E30" s="781"/>
      <c r="F30" s="781"/>
      <c r="G30" s="781"/>
      <c r="H30" s="781"/>
      <c r="I30" s="781"/>
      <c r="J30" s="781"/>
      <c r="K30" s="781"/>
      <c r="L30" s="781"/>
      <c r="M30" s="781"/>
      <c r="N30" s="781"/>
      <c r="O30" s="781"/>
      <c r="P30" s="782"/>
      <c r="Q30" s="783">
        <v>1840</v>
      </c>
      <c r="R30" s="784"/>
      <c r="S30" s="784"/>
      <c r="T30" s="784"/>
      <c r="U30" s="784"/>
      <c r="V30" s="784">
        <v>1783</v>
      </c>
      <c r="W30" s="784"/>
      <c r="X30" s="784"/>
      <c r="Y30" s="784"/>
      <c r="Z30" s="784"/>
      <c r="AA30" s="784">
        <v>57</v>
      </c>
      <c r="AB30" s="784"/>
      <c r="AC30" s="784"/>
      <c r="AD30" s="784"/>
      <c r="AE30" s="785"/>
      <c r="AF30" s="786">
        <v>57</v>
      </c>
      <c r="AG30" s="787"/>
      <c r="AH30" s="787"/>
      <c r="AI30" s="787"/>
      <c r="AJ30" s="788"/>
      <c r="AK30" s="834">
        <v>273</v>
      </c>
      <c r="AL30" s="830"/>
      <c r="AM30" s="830"/>
      <c r="AN30" s="830"/>
      <c r="AO30" s="830"/>
      <c r="AP30" s="830" t="s">
        <v>547</v>
      </c>
      <c r="AQ30" s="830"/>
      <c r="AR30" s="830"/>
      <c r="AS30" s="830"/>
      <c r="AT30" s="830"/>
      <c r="AU30" s="830" t="s">
        <v>547</v>
      </c>
      <c r="AV30" s="830"/>
      <c r="AW30" s="830"/>
      <c r="AX30" s="830"/>
      <c r="AY30" s="830"/>
      <c r="AZ30" s="831" t="s">
        <v>547</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392</v>
      </c>
      <c r="C31" s="781"/>
      <c r="D31" s="781"/>
      <c r="E31" s="781"/>
      <c r="F31" s="781"/>
      <c r="G31" s="781"/>
      <c r="H31" s="781"/>
      <c r="I31" s="781"/>
      <c r="J31" s="781"/>
      <c r="K31" s="781"/>
      <c r="L31" s="781"/>
      <c r="M31" s="781"/>
      <c r="N31" s="781"/>
      <c r="O31" s="781"/>
      <c r="P31" s="782"/>
      <c r="Q31" s="783">
        <v>345</v>
      </c>
      <c r="R31" s="784"/>
      <c r="S31" s="784"/>
      <c r="T31" s="784"/>
      <c r="U31" s="784"/>
      <c r="V31" s="784">
        <v>340</v>
      </c>
      <c r="W31" s="784"/>
      <c r="X31" s="784"/>
      <c r="Y31" s="784"/>
      <c r="Z31" s="784"/>
      <c r="AA31" s="784">
        <v>5</v>
      </c>
      <c r="AB31" s="784"/>
      <c r="AC31" s="784"/>
      <c r="AD31" s="784"/>
      <c r="AE31" s="785"/>
      <c r="AF31" s="786">
        <v>917</v>
      </c>
      <c r="AG31" s="787"/>
      <c r="AH31" s="787"/>
      <c r="AI31" s="787"/>
      <c r="AJ31" s="788"/>
      <c r="AK31" s="834">
        <v>10</v>
      </c>
      <c r="AL31" s="830"/>
      <c r="AM31" s="830"/>
      <c r="AN31" s="830"/>
      <c r="AO31" s="830"/>
      <c r="AP31" s="830">
        <v>734</v>
      </c>
      <c r="AQ31" s="830"/>
      <c r="AR31" s="830"/>
      <c r="AS31" s="830"/>
      <c r="AT31" s="830"/>
      <c r="AU31" s="830">
        <v>711</v>
      </c>
      <c r="AV31" s="830"/>
      <c r="AW31" s="830"/>
      <c r="AX31" s="830"/>
      <c r="AY31" s="830"/>
      <c r="AZ31" s="831" t="s">
        <v>548</v>
      </c>
      <c r="BA31" s="831"/>
      <c r="BB31" s="831"/>
      <c r="BC31" s="831"/>
      <c r="BD31" s="831"/>
      <c r="BE31" s="832" t="s">
        <v>393</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394</v>
      </c>
      <c r="C32" s="781"/>
      <c r="D32" s="781"/>
      <c r="E32" s="781"/>
      <c r="F32" s="781"/>
      <c r="G32" s="781"/>
      <c r="H32" s="781"/>
      <c r="I32" s="781"/>
      <c r="J32" s="781"/>
      <c r="K32" s="781"/>
      <c r="L32" s="781"/>
      <c r="M32" s="781"/>
      <c r="N32" s="781"/>
      <c r="O32" s="781"/>
      <c r="P32" s="782"/>
      <c r="Q32" s="783">
        <v>4</v>
      </c>
      <c r="R32" s="784"/>
      <c r="S32" s="784"/>
      <c r="T32" s="784"/>
      <c r="U32" s="784"/>
      <c r="V32" s="784">
        <v>4</v>
      </c>
      <c r="W32" s="784"/>
      <c r="X32" s="784"/>
      <c r="Y32" s="784"/>
      <c r="Z32" s="784"/>
      <c r="AA32" s="784">
        <v>0</v>
      </c>
      <c r="AB32" s="784"/>
      <c r="AC32" s="784"/>
      <c r="AD32" s="784"/>
      <c r="AE32" s="785"/>
      <c r="AF32" s="786" t="s">
        <v>122</v>
      </c>
      <c r="AG32" s="787"/>
      <c r="AH32" s="787"/>
      <c r="AI32" s="787"/>
      <c r="AJ32" s="788"/>
      <c r="AK32" s="834">
        <v>7</v>
      </c>
      <c r="AL32" s="830"/>
      <c r="AM32" s="830"/>
      <c r="AN32" s="830"/>
      <c r="AO32" s="830"/>
      <c r="AP32" s="830">
        <v>65</v>
      </c>
      <c r="AQ32" s="830"/>
      <c r="AR32" s="830"/>
      <c r="AS32" s="830"/>
      <c r="AT32" s="830"/>
      <c r="AU32" s="830">
        <v>165</v>
      </c>
      <c r="AV32" s="830"/>
      <c r="AW32" s="830"/>
      <c r="AX32" s="830"/>
      <c r="AY32" s="830"/>
      <c r="AZ32" s="831" t="s">
        <v>548</v>
      </c>
      <c r="BA32" s="831"/>
      <c r="BB32" s="831"/>
      <c r="BC32" s="831"/>
      <c r="BD32" s="831"/>
      <c r="BE32" s="832" t="s">
        <v>395</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396</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377</v>
      </c>
      <c r="B63" s="789" t="s">
        <v>397</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1022</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399</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400</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557</v>
      </c>
      <c r="C68" s="870"/>
      <c r="D68" s="870"/>
      <c r="E68" s="870"/>
      <c r="F68" s="870"/>
      <c r="G68" s="870"/>
      <c r="H68" s="870"/>
      <c r="I68" s="870"/>
      <c r="J68" s="870"/>
      <c r="K68" s="870"/>
      <c r="L68" s="870"/>
      <c r="M68" s="870"/>
      <c r="N68" s="870"/>
      <c r="O68" s="870"/>
      <c r="P68" s="871"/>
      <c r="Q68" s="872">
        <v>2480</v>
      </c>
      <c r="R68" s="866"/>
      <c r="S68" s="866"/>
      <c r="T68" s="866"/>
      <c r="U68" s="866"/>
      <c r="V68" s="866">
        <v>2433</v>
      </c>
      <c r="W68" s="866"/>
      <c r="X68" s="866"/>
      <c r="Y68" s="866"/>
      <c r="Z68" s="866"/>
      <c r="AA68" s="866">
        <v>47</v>
      </c>
      <c r="AB68" s="866"/>
      <c r="AC68" s="866"/>
      <c r="AD68" s="866"/>
      <c r="AE68" s="866"/>
      <c r="AF68" s="866">
        <v>47</v>
      </c>
      <c r="AG68" s="866"/>
      <c r="AH68" s="866"/>
      <c r="AI68" s="866"/>
      <c r="AJ68" s="866"/>
      <c r="AK68" s="866" t="s">
        <v>556</v>
      </c>
      <c r="AL68" s="866"/>
      <c r="AM68" s="866"/>
      <c r="AN68" s="866"/>
      <c r="AO68" s="866"/>
      <c r="AP68" s="866">
        <v>1072</v>
      </c>
      <c r="AQ68" s="866"/>
      <c r="AR68" s="866"/>
      <c r="AS68" s="866"/>
      <c r="AT68" s="866"/>
      <c r="AU68" s="866" t="s">
        <v>556</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558</v>
      </c>
      <c r="C69" s="874"/>
      <c r="D69" s="874"/>
      <c r="E69" s="874"/>
      <c r="F69" s="874"/>
      <c r="G69" s="874"/>
      <c r="H69" s="874"/>
      <c r="I69" s="874"/>
      <c r="J69" s="874"/>
      <c r="K69" s="874"/>
      <c r="L69" s="874"/>
      <c r="M69" s="874"/>
      <c r="N69" s="874"/>
      <c r="O69" s="874"/>
      <c r="P69" s="875"/>
      <c r="Q69" s="876">
        <v>1313</v>
      </c>
      <c r="R69" s="830"/>
      <c r="S69" s="830"/>
      <c r="T69" s="830"/>
      <c r="U69" s="830"/>
      <c r="V69" s="830">
        <v>1199</v>
      </c>
      <c r="W69" s="830"/>
      <c r="X69" s="830"/>
      <c r="Y69" s="830"/>
      <c r="Z69" s="830"/>
      <c r="AA69" s="830">
        <v>114</v>
      </c>
      <c r="AB69" s="830"/>
      <c r="AC69" s="830"/>
      <c r="AD69" s="830"/>
      <c r="AE69" s="830"/>
      <c r="AF69" s="830">
        <v>114</v>
      </c>
      <c r="AG69" s="830"/>
      <c r="AH69" s="830"/>
      <c r="AI69" s="830"/>
      <c r="AJ69" s="830"/>
      <c r="AK69" s="830" t="s">
        <v>567</v>
      </c>
      <c r="AL69" s="830"/>
      <c r="AM69" s="830"/>
      <c r="AN69" s="830"/>
      <c r="AO69" s="830"/>
      <c r="AP69" s="830">
        <v>724</v>
      </c>
      <c r="AQ69" s="830"/>
      <c r="AR69" s="830"/>
      <c r="AS69" s="830"/>
      <c r="AT69" s="830"/>
      <c r="AU69" s="830" t="s">
        <v>567</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559</v>
      </c>
      <c r="C70" s="874"/>
      <c r="D70" s="874"/>
      <c r="E70" s="874"/>
      <c r="F70" s="874"/>
      <c r="G70" s="874"/>
      <c r="H70" s="874"/>
      <c r="I70" s="874"/>
      <c r="J70" s="874"/>
      <c r="K70" s="874"/>
      <c r="L70" s="874"/>
      <c r="M70" s="874"/>
      <c r="N70" s="874"/>
      <c r="O70" s="874"/>
      <c r="P70" s="875"/>
      <c r="Q70" s="876">
        <v>997</v>
      </c>
      <c r="R70" s="830"/>
      <c r="S70" s="830"/>
      <c r="T70" s="830"/>
      <c r="U70" s="830"/>
      <c r="V70" s="830">
        <v>947</v>
      </c>
      <c r="W70" s="830"/>
      <c r="X70" s="830"/>
      <c r="Y70" s="830"/>
      <c r="Z70" s="830"/>
      <c r="AA70" s="830">
        <v>50</v>
      </c>
      <c r="AB70" s="830"/>
      <c r="AC70" s="830"/>
      <c r="AD70" s="830"/>
      <c r="AE70" s="830"/>
      <c r="AF70" s="830">
        <v>50</v>
      </c>
      <c r="AG70" s="830"/>
      <c r="AH70" s="830"/>
      <c r="AI70" s="830"/>
      <c r="AJ70" s="830"/>
      <c r="AK70" s="830" t="s">
        <v>567</v>
      </c>
      <c r="AL70" s="830"/>
      <c r="AM70" s="830"/>
      <c r="AN70" s="830"/>
      <c r="AO70" s="830"/>
      <c r="AP70" s="830" t="s">
        <v>567</v>
      </c>
      <c r="AQ70" s="830"/>
      <c r="AR70" s="830"/>
      <c r="AS70" s="830"/>
      <c r="AT70" s="830"/>
      <c r="AU70" s="830" t="s">
        <v>556</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565</v>
      </c>
      <c r="C71" s="874"/>
      <c r="D71" s="874"/>
      <c r="E71" s="874"/>
      <c r="F71" s="874"/>
      <c r="G71" s="874"/>
      <c r="H71" s="874"/>
      <c r="I71" s="874"/>
      <c r="J71" s="874"/>
      <c r="K71" s="874"/>
      <c r="L71" s="874"/>
      <c r="M71" s="874"/>
      <c r="N71" s="874"/>
      <c r="O71" s="874"/>
      <c r="P71" s="875"/>
      <c r="Q71" s="876">
        <v>259339</v>
      </c>
      <c r="R71" s="830"/>
      <c r="S71" s="830"/>
      <c r="T71" s="830"/>
      <c r="U71" s="830"/>
      <c r="V71" s="830">
        <v>254515</v>
      </c>
      <c r="W71" s="830"/>
      <c r="X71" s="830"/>
      <c r="Y71" s="830"/>
      <c r="Z71" s="830"/>
      <c r="AA71" s="830">
        <v>4824</v>
      </c>
      <c r="AB71" s="830"/>
      <c r="AC71" s="830"/>
      <c r="AD71" s="830"/>
      <c r="AE71" s="830"/>
      <c r="AF71" s="830">
        <v>4824</v>
      </c>
      <c r="AG71" s="830"/>
      <c r="AH71" s="830"/>
      <c r="AI71" s="830"/>
      <c r="AJ71" s="830"/>
      <c r="AK71" s="830">
        <v>1141</v>
      </c>
      <c r="AL71" s="830"/>
      <c r="AM71" s="830"/>
      <c r="AN71" s="830"/>
      <c r="AO71" s="830"/>
      <c r="AP71" s="830" t="s">
        <v>567</v>
      </c>
      <c r="AQ71" s="830"/>
      <c r="AR71" s="830"/>
      <c r="AS71" s="830"/>
      <c r="AT71" s="830"/>
      <c r="AU71" s="830" t="s">
        <v>556</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560</v>
      </c>
      <c r="C72" s="874"/>
      <c r="D72" s="874"/>
      <c r="E72" s="874"/>
      <c r="F72" s="874"/>
      <c r="G72" s="874"/>
      <c r="H72" s="874"/>
      <c r="I72" s="874"/>
      <c r="J72" s="874"/>
      <c r="K72" s="874"/>
      <c r="L72" s="874"/>
      <c r="M72" s="874"/>
      <c r="N72" s="874"/>
      <c r="O72" s="874"/>
      <c r="P72" s="875"/>
      <c r="Q72" s="877">
        <v>8445</v>
      </c>
      <c r="R72" s="878"/>
      <c r="S72" s="878"/>
      <c r="T72" s="878"/>
      <c r="U72" s="834"/>
      <c r="V72" s="830">
        <v>6617</v>
      </c>
      <c r="W72" s="830"/>
      <c r="X72" s="830"/>
      <c r="Y72" s="830"/>
      <c r="Z72" s="830"/>
      <c r="AA72" s="830">
        <v>1828</v>
      </c>
      <c r="AB72" s="830"/>
      <c r="AC72" s="830"/>
      <c r="AD72" s="830"/>
      <c r="AE72" s="830"/>
      <c r="AF72" s="830" t="s">
        <v>566</v>
      </c>
      <c r="AG72" s="830"/>
      <c r="AH72" s="830"/>
      <c r="AI72" s="830"/>
      <c r="AJ72" s="830"/>
      <c r="AK72" s="830">
        <v>14</v>
      </c>
      <c r="AL72" s="830"/>
      <c r="AM72" s="830"/>
      <c r="AN72" s="830"/>
      <c r="AO72" s="830"/>
      <c r="AP72" s="830" t="s">
        <v>566</v>
      </c>
      <c r="AQ72" s="830"/>
      <c r="AR72" s="830"/>
      <c r="AS72" s="830"/>
      <c r="AT72" s="830"/>
      <c r="AU72" s="830" t="s">
        <v>566</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561</v>
      </c>
      <c r="C73" s="874"/>
      <c r="D73" s="874"/>
      <c r="E73" s="874"/>
      <c r="F73" s="874"/>
      <c r="G73" s="874"/>
      <c r="H73" s="874"/>
      <c r="I73" s="874"/>
      <c r="J73" s="874"/>
      <c r="K73" s="874"/>
      <c r="L73" s="874"/>
      <c r="M73" s="874"/>
      <c r="N73" s="874"/>
      <c r="O73" s="874"/>
      <c r="P73" s="875"/>
      <c r="Q73" s="877">
        <v>1514</v>
      </c>
      <c r="R73" s="878"/>
      <c r="S73" s="878"/>
      <c r="T73" s="878"/>
      <c r="U73" s="834"/>
      <c r="V73" s="830">
        <v>1513</v>
      </c>
      <c r="W73" s="830"/>
      <c r="X73" s="830"/>
      <c r="Y73" s="830"/>
      <c r="Z73" s="830"/>
      <c r="AA73" s="830">
        <v>1</v>
      </c>
      <c r="AB73" s="830"/>
      <c r="AC73" s="830"/>
      <c r="AD73" s="830"/>
      <c r="AE73" s="830"/>
      <c r="AF73" s="830" t="s">
        <v>566</v>
      </c>
      <c r="AG73" s="830"/>
      <c r="AH73" s="830"/>
      <c r="AI73" s="830"/>
      <c r="AJ73" s="830"/>
      <c r="AK73" s="830" t="s">
        <v>566</v>
      </c>
      <c r="AL73" s="830"/>
      <c r="AM73" s="830"/>
      <c r="AN73" s="830"/>
      <c r="AO73" s="830"/>
      <c r="AP73" s="830" t="s">
        <v>566</v>
      </c>
      <c r="AQ73" s="830"/>
      <c r="AR73" s="830"/>
      <c r="AS73" s="830"/>
      <c r="AT73" s="830"/>
      <c r="AU73" s="830" t="s">
        <v>566</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562</v>
      </c>
      <c r="C74" s="874"/>
      <c r="D74" s="874"/>
      <c r="E74" s="874"/>
      <c r="F74" s="874"/>
      <c r="G74" s="874"/>
      <c r="H74" s="874"/>
      <c r="I74" s="874"/>
      <c r="J74" s="874"/>
      <c r="K74" s="874"/>
      <c r="L74" s="874"/>
      <c r="M74" s="874"/>
      <c r="N74" s="874"/>
      <c r="O74" s="874"/>
      <c r="P74" s="875"/>
      <c r="Q74" s="877">
        <v>2</v>
      </c>
      <c r="R74" s="878"/>
      <c r="S74" s="878"/>
      <c r="T74" s="878"/>
      <c r="U74" s="834"/>
      <c r="V74" s="830">
        <v>0</v>
      </c>
      <c r="W74" s="830"/>
      <c r="X74" s="830"/>
      <c r="Y74" s="830"/>
      <c r="Z74" s="830"/>
      <c r="AA74" s="830">
        <v>2</v>
      </c>
      <c r="AB74" s="830"/>
      <c r="AC74" s="830"/>
      <c r="AD74" s="830"/>
      <c r="AE74" s="830"/>
      <c r="AF74" s="830" t="s">
        <v>566</v>
      </c>
      <c r="AG74" s="830"/>
      <c r="AH74" s="830"/>
      <c r="AI74" s="830"/>
      <c r="AJ74" s="830"/>
      <c r="AK74" s="830" t="s">
        <v>566</v>
      </c>
      <c r="AL74" s="830"/>
      <c r="AM74" s="830"/>
      <c r="AN74" s="830"/>
      <c r="AO74" s="830"/>
      <c r="AP74" s="830" t="s">
        <v>566</v>
      </c>
      <c r="AQ74" s="830"/>
      <c r="AR74" s="830"/>
      <c r="AS74" s="830"/>
      <c r="AT74" s="830"/>
      <c r="AU74" s="830" t="s">
        <v>566</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563</v>
      </c>
      <c r="C75" s="874"/>
      <c r="D75" s="874"/>
      <c r="E75" s="874"/>
      <c r="F75" s="874"/>
      <c r="G75" s="874"/>
      <c r="H75" s="874"/>
      <c r="I75" s="874"/>
      <c r="J75" s="874"/>
      <c r="K75" s="874"/>
      <c r="L75" s="874"/>
      <c r="M75" s="874"/>
      <c r="N75" s="874"/>
      <c r="O75" s="874"/>
      <c r="P75" s="875"/>
      <c r="Q75" s="877">
        <v>53</v>
      </c>
      <c r="R75" s="878"/>
      <c r="S75" s="878"/>
      <c r="T75" s="878"/>
      <c r="U75" s="834"/>
      <c r="V75" s="879">
        <v>29</v>
      </c>
      <c r="W75" s="878"/>
      <c r="X75" s="878"/>
      <c r="Y75" s="878"/>
      <c r="Z75" s="834"/>
      <c r="AA75" s="879">
        <v>24</v>
      </c>
      <c r="AB75" s="878"/>
      <c r="AC75" s="878"/>
      <c r="AD75" s="878"/>
      <c r="AE75" s="834"/>
      <c r="AF75" s="879" t="s">
        <v>566</v>
      </c>
      <c r="AG75" s="878"/>
      <c r="AH75" s="878"/>
      <c r="AI75" s="878"/>
      <c r="AJ75" s="834"/>
      <c r="AK75" s="879" t="s">
        <v>566</v>
      </c>
      <c r="AL75" s="878"/>
      <c r="AM75" s="878"/>
      <c r="AN75" s="878"/>
      <c r="AO75" s="834"/>
      <c r="AP75" s="879" t="s">
        <v>566</v>
      </c>
      <c r="AQ75" s="878"/>
      <c r="AR75" s="878"/>
      <c r="AS75" s="878"/>
      <c r="AT75" s="834"/>
      <c r="AU75" s="879" t="s">
        <v>566</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t="s">
        <v>564</v>
      </c>
      <c r="C76" s="874"/>
      <c r="D76" s="874"/>
      <c r="E76" s="874"/>
      <c r="F76" s="874"/>
      <c r="G76" s="874"/>
      <c r="H76" s="874"/>
      <c r="I76" s="874"/>
      <c r="J76" s="874"/>
      <c r="K76" s="874"/>
      <c r="L76" s="874"/>
      <c r="M76" s="874"/>
      <c r="N76" s="874"/>
      <c r="O76" s="874"/>
      <c r="P76" s="875"/>
      <c r="Q76" s="877">
        <v>43</v>
      </c>
      <c r="R76" s="878"/>
      <c r="S76" s="878"/>
      <c r="T76" s="878"/>
      <c r="U76" s="834"/>
      <c r="V76" s="879">
        <v>42</v>
      </c>
      <c r="W76" s="878"/>
      <c r="X76" s="878"/>
      <c r="Y76" s="878"/>
      <c r="Z76" s="834"/>
      <c r="AA76" s="879">
        <v>1</v>
      </c>
      <c r="AB76" s="878"/>
      <c r="AC76" s="878"/>
      <c r="AD76" s="878"/>
      <c r="AE76" s="834"/>
      <c r="AF76" s="879" t="s">
        <v>566</v>
      </c>
      <c r="AG76" s="878"/>
      <c r="AH76" s="878"/>
      <c r="AI76" s="878"/>
      <c r="AJ76" s="834"/>
      <c r="AK76" s="879" t="s">
        <v>566</v>
      </c>
      <c r="AL76" s="878"/>
      <c r="AM76" s="878"/>
      <c r="AN76" s="878"/>
      <c r="AO76" s="834"/>
      <c r="AP76" s="879" t="s">
        <v>566</v>
      </c>
      <c r="AQ76" s="878"/>
      <c r="AR76" s="878"/>
      <c r="AS76" s="878"/>
      <c r="AT76" s="834"/>
      <c r="AU76" s="879" t="s">
        <v>566</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377</v>
      </c>
      <c r="B88" s="789" t="s">
        <v>401</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402</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403</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404</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407</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408</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409</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410</v>
      </c>
      <c r="AB109" s="893"/>
      <c r="AC109" s="893"/>
      <c r="AD109" s="893"/>
      <c r="AE109" s="894"/>
      <c r="AF109" s="892" t="s">
        <v>411</v>
      </c>
      <c r="AG109" s="893"/>
      <c r="AH109" s="893"/>
      <c r="AI109" s="893"/>
      <c r="AJ109" s="894"/>
      <c r="AK109" s="892" t="s">
        <v>294</v>
      </c>
      <c r="AL109" s="893"/>
      <c r="AM109" s="893"/>
      <c r="AN109" s="893"/>
      <c r="AO109" s="894"/>
      <c r="AP109" s="892" t="s">
        <v>412</v>
      </c>
      <c r="AQ109" s="893"/>
      <c r="AR109" s="893"/>
      <c r="AS109" s="893"/>
      <c r="AT109" s="895"/>
      <c r="AU109" s="912" t="s">
        <v>409</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410</v>
      </c>
      <c r="BR109" s="893"/>
      <c r="BS109" s="893"/>
      <c r="BT109" s="893"/>
      <c r="BU109" s="894"/>
      <c r="BV109" s="892" t="s">
        <v>411</v>
      </c>
      <c r="BW109" s="893"/>
      <c r="BX109" s="893"/>
      <c r="BY109" s="893"/>
      <c r="BZ109" s="894"/>
      <c r="CA109" s="892" t="s">
        <v>294</v>
      </c>
      <c r="CB109" s="893"/>
      <c r="CC109" s="893"/>
      <c r="CD109" s="893"/>
      <c r="CE109" s="894"/>
      <c r="CF109" s="913" t="s">
        <v>412</v>
      </c>
      <c r="CG109" s="913"/>
      <c r="CH109" s="913"/>
      <c r="CI109" s="913"/>
      <c r="CJ109" s="913"/>
      <c r="CK109" s="892" t="s">
        <v>413</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410</v>
      </c>
      <c r="DH109" s="893"/>
      <c r="DI109" s="893"/>
      <c r="DJ109" s="893"/>
      <c r="DK109" s="894"/>
      <c r="DL109" s="892" t="s">
        <v>411</v>
      </c>
      <c r="DM109" s="893"/>
      <c r="DN109" s="893"/>
      <c r="DO109" s="893"/>
      <c r="DP109" s="894"/>
      <c r="DQ109" s="892" t="s">
        <v>294</v>
      </c>
      <c r="DR109" s="893"/>
      <c r="DS109" s="893"/>
      <c r="DT109" s="893"/>
      <c r="DU109" s="894"/>
      <c r="DV109" s="892" t="s">
        <v>412</v>
      </c>
      <c r="DW109" s="893"/>
      <c r="DX109" s="893"/>
      <c r="DY109" s="893"/>
      <c r="DZ109" s="895"/>
    </row>
    <row r="110" spans="1:131" s="218" customFormat="1" ht="26.25" customHeight="1" x14ac:dyDescent="0.15">
      <c r="A110" s="896" t="s">
        <v>414</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766971</v>
      </c>
      <c r="AB110" s="900"/>
      <c r="AC110" s="900"/>
      <c r="AD110" s="900"/>
      <c r="AE110" s="901"/>
      <c r="AF110" s="902">
        <v>816007</v>
      </c>
      <c r="AG110" s="900"/>
      <c r="AH110" s="900"/>
      <c r="AI110" s="900"/>
      <c r="AJ110" s="901"/>
      <c r="AK110" s="902">
        <v>884007</v>
      </c>
      <c r="AL110" s="900"/>
      <c r="AM110" s="900"/>
      <c r="AN110" s="900"/>
      <c r="AO110" s="901"/>
      <c r="AP110" s="903">
        <v>20.100000000000001</v>
      </c>
      <c r="AQ110" s="904"/>
      <c r="AR110" s="904"/>
      <c r="AS110" s="904"/>
      <c r="AT110" s="905"/>
      <c r="AU110" s="906" t="s">
        <v>69</v>
      </c>
      <c r="AV110" s="907"/>
      <c r="AW110" s="907"/>
      <c r="AX110" s="907"/>
      <c r="AY110" s="907"/>
      <c r="AZ110" s="929" t="s">
        <v>415</v>
      </c>
      <c r="BA110" s="897"/>
      <c r="BB110" s="897"/>
      <c r="BC110" s="897"/>
      <c r="BD110" s="897"/>
      <c r="BE110" s="897"/>
      <c r="BF110" s="897"/>
      <c r="BG110" s="897"/>
      <c r="BH110" s="897"/>
      <c r="BI110" s="897"/>
      <c r="BJ110" s="897"/>
      <c r="BK110" s="897"/>
      <c r="BL110" s="897"/>
      <c r="BM110" s="897"/>
      <c r="BN110" s="897"/>
      <c r="BO110" s="897"/>
      <c r="BP110" s="898"/>
      <c r="BQ110" s="930">
        <v>7534562</v>
      </c>
      <c r="BR110" s="931"/>
      <c r="BS110" s="931"/>
      <c r="BT110" s="931"/>
      <c r="BU110" s="931"/>
      <c r="BV110" s="931">
        <v>7943986</v>
      </c>
      <c r="BW110" s="931"/>
      <c r="BX110" s="931"/>
      <c r="BY110" s="931"/>
      <c r="BZ110" s="931"/>
      <c r="CA110" s="931">
        <v>8196246</v>
      </c>
      <c r="CB110" s="931"/>
      <c r="CC110" s="931"/>
      <c r="CD110" s="931"/>
      <c r="CE110" s="931"/>
      <c r="CF110" s="944">
        <v>186.2</v>
      </c>
      <c r="CG110" s="945"/>
      <c r="CH110" s="945"/>
      <c r="CI110" s="945"/>
      <c r="CJ110" s="945"/>
      <c r="CK110" s="946" t="s">
        <v>416</v>
      </c>
      <c r="CL110" s="947"/>
      <c r="CM110" s="929" t="s">
        <v>417</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418</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419</v>
      </c>
      <c r="BA111" s="923"/>
      <c r="BB111" s="923"/>
      <c r="BC111" s="923"/>
      <c r="BD111" s="923"/>
      <c r="BE111" s="923"/>
      <c r="BF111" s="923"/>
      <c r="BG111" s="923"/>
      <c r="BH111" s="923"/>
      <c r="BI111" s="923"/>
      <c r="BJ111" s="923"/>
      <c r="BK111" s="923"/>
      <c r="BL111" s="923"/>
      <c r="BM111" s="923"/>
      <c r="BN111" s="923"/>
      <c r="BO111" s="923"/>
      <c r="BP111" s="924"/>
      <c r="BQ111" s="925">
        <v>7262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420</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421</v>
      </c>
      <c r="B112" s="953"/>
      <c r="C112" s="923" t="s">
        <v>422</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423</v>
      </c>
      <c r="BA112" s="923"/>
      <c r="BB112" s="923"/>
      <c r="BC112" s="923"/>
      <c r="BD112" s="923"/>
      <c r="BE112" s="923"/>
      <c r="BF112" s="923"/>
      <c r="BG112" s="923"/>
      <c r="BH112" s="923"/>
      <c r="BI112" s="923"/>
      <c r="BJ112" s="923"/>
      <c r="BK112" s="923"/>
      <c r="BL112" s="923"/>
      <c r="BM112" s="923"/>
      <c r="BN112" s="923"/>
      <c r="BO112" s="923"/>
      <c r="BP112" s="924"/>
      <c r="BQ112" s="925">
        <v>902658</v>
      </c>
      <c r="BR112" s="926"/>
      <c r="BS112" s="926"/>
      <c r="BT112" s="926"/>
      <c r="BU112" s="926"/>
      <c r="BV112" s="926">
        <v>805719</v>
      </c>
      <c r="BW112" s="926"/>
      <c r="BX112" s="926"/>
      <c r="BY112" s="926"/>
      <c r="BZ112" s="926"/>
      <c r="CA112" s="926">
        <v>875661</v>
      </c>
      <c r="CB112" s="926"/>
      <c r="CC112" s="926"/>
      <c r="CD112" s="926"/>
      <c r="CE112" s="926"/>
      <c r="CF112" s="920">
        <v>19.899999999999999</v>
      </c>
      <c r="CG112" s="921"/>
      <c r="CH112" s="921"/>
      <c r="CI112" s="921"/>
      <c r="CJ112" s="921"/>
      <c r="CK112" s="948"/>
      <c r="CL112" s="949"/>
      <c r="CM112" s="922" t="s">
        <v>424</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425</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100832</v>
      </c>
      <c r="AB113" s="938"/>
      <c r="AC113" s="938"/>
      <c r="AD113" s="938"/>
      <c r="AE113" s="939"/>
      <c r="AF113" s="940">
        <v>100832</v>
      </c>
      <c r="AG113" s="938"/>
      <c r="AH113" s="938"/>
      <c r="AI113" s="938"/>
      <c r="AJ113" s="939"/>
      <c r="AK113" s="940">
        <v>100832</v>
      </c>
      <c r="AL113" s="938"/>
      <c r="AM113" s="938"/>
      <c r="AN113" s="938"/>
      <c r="AO113" s="939"/>
      <c r="AP113" s="941">
        <v>2.2999999999999998</v>
      </c>
      <c r="AQ113" s="942"/>
      <c r="AR113" s="942"/>
      <c r="AS113" s="942"/>
      <c r="AT113" s="943"/>
      <c r="AU113" s="908"/>
      <c r="AV113" s="909"/>
      <c r="AW113" s="909"/>
      <c r="AX113" s="909"/>
      <c r="AY113" s="909"/>
      <c r="AZ113" s="922" t="s">
        <v>426</v>
      </c>
      <c r="BA113" s="923"/>
      <c r="BB113" s="923"/>
      <c r="BC113" s="923"/>
      <c r="BD113" s="923"/>
      <c r="BE113" s="923"/>
      <c r="BF113" s="923"/>
      <c r="BG113" s="923"/>
      <c r="BH113" s="923"/>
      <c r="BI113" s="923"/>
      <c r="BJ113" s="923"/>
      <c r="BK113" s="923"/>
      <c r="BL113" s="923"/>
      <c r="BM113" s="923"/>
      <c r="BN113" s="923"/>
      <c r="BO113" s="923"/>
      <c r="BP113" s="924"/>
      <c r="BQ113" s="925">
        <v>470101</v>
      </c>
      <c r="BR113" s="926"/>
      <c r="BS113" s="926"/>
      <c r="BT113" s="926"/>
      <c r="BU113" s="926"/>
      <c r="BV113" s="926">
        <v>456028</v>
      </c>
      <c r="BW113" s="926"/>
      <c r="BX113" s="926"/>
      <c r="BY113" s="926"/>
      <c r="BZ113" s="926"/>
      <c r="CA113" s="926">
        <v>419860</v>
      </c>
      <c r="CB113" s="926"/>
      <c r="CC113" s="926"/>
      <c r="CD113" s="926"/>
      <c r="CE113" s="926"/>
      <c r="CF113" s="920">
        <v>9.5</v>
      </c>
      <c r="CG113" s="921"/>
      <c r="CH113" s="921"/>
      <c r="CI113" s="921"/>
      <c r="CJ113" s="921"/>
      <c r="CK113" s="948"/>
      <c r="CL113" s="949"/>
      <c r="CM113" s="922" t="s">
        <v>427</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428</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23693</v>
      </c>
      <c r="AB114" s="959"/>
      <c r="AC114" s="959"/>
      <c r="AD114" s="959"/>
      <c r="AE114" s="960"/>
      <c r="AF114" s="961">
        <v>27476</v>
      </c>
      <c r="AG114" s="959"/>
      <c r="AH114" s="959"/>
      <c r="AI114" s="959"/>
      <c r="AJ114" s="960"/>
      <c r="AK114" s="961">
        <v>44636</v>
      </c>
      <c r="AL114" s="959"/>
      <c r="AM114" s="959"/>
      <c r="AN114" s="959"/>
      <c r="AO114" s="960"/>
      <c r="AP114" s="962">
        <v>1</v>
      </c>
      <c r="AQ114" s="963"/>
      <c r="AR114" s="963"/>
      <c r="AS114" s="963"/>
      <c r="AT114" s="964"/>
      <c r="AU114" s="908"/>
      <c r="AV114" s="909"/>
      <c r="AW114" s="909"/>
      <c r="AX114" s="909"/>
      <c r="AY114" s="909"/>
      <c r="AZ114" s="922" t="s">
        <v>429</v>
      </c>
      <c r="BA114" s="923"/>
      <c r="BB114" s="923"/>
      <c r="BC114" s="923"/>
      <c r="BD114" s="923"/>
      <c r="BE114" s="923"/>
      <c r="BF114" s="923"/>
      <c r="BG114" s="923"/>
      <c r="BH114" s="923"/>
      <c r="BI114" s="923"/>
      <c r="BJ114" s="923"/>
      <c r="BK114" s="923"/>
      <c r="BL114" s="923"/>
      <c r="BM114" s="923"/>
      <c r="BN114" s="923"/>
      <c r="BO114" s="923"/>
      <c r="BP114" s="924"/>
      <c r="BQ114" s="925">
        <v>989404</v>
      </c>
      <c r="BR114" s="926"/>
      <c r="BS114" s="926"/>
      <c r="BT114" s="926"/>
      <c r="BU114" s="926"/>
      <c r="BV114" s="926">
        <v>923990</v>
      </c>
      <c r="BW114" s="926"/>
      <c r="BX114" s="926"/>
      <c r="BY114" s="926"/>
      <c r="BZ114" s="926"/>
      <c r="CA114" s="926">
        <v>1044328</v>
      </c>
      <c r="CB114" s="926"/>
      <c r="CC114" s="926"/>
      <c r="CD114" s="926"/>
      <c r="CE114" s="926"/>
      <c r="CF114" s="920">
        <v>23.7</v>
      </c>
      <c r="CG114" s="921"/>
      <c r="CH114" s="921"/>
      <c r="CI114" s="921"/>
      <c r="CJ114" s="921"/>
      <c r="CK114" s="948"/>
      <c r="CL114" s="949"/>
      <c r="CM114" s="922" t="s">
        <v>430</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431</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7355</v>
      </c>
      <c r="AB115" s="938"/>
      <c r="AC115" s="938"/>
      <c r="AD115" s="938"/>
      <c r="AE115" s="939"/>
      <c r="AF115" s="940">
        <v>7293</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432</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433</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434</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435</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436</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v>7262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437</v>
      </c>
      <c r="Z117" s="894"/>
      <c r="AA117" s="978">
        <v>898851</v>
      </c>
      <c r="AB117" s="979"/>
      <c r="AC117" s="979"/>
      <c r="AD117" s="979"/>
      <c r="AE117" s="980"/>
      <c r="AF117" s="981">
        <v>951608</v>
      </c>
      <c r="AG117" s="979"/>
      <c r="AH117" s="979"/>
      <c r="AI117" s="979"/>
      <c r="AJ117" s="980"/>
      <c r="AK117" s="981">
        <v>1029475</v>
      </c>
      <c r="AL117" s="979"/>
      <c r="AM117" s="979"/>
      <c r="AN117" s="979"/>
      <c r="AO117" s="980"/>
      <c r="AP117" s="982"/>
      <c r="AQ117" s="983"/>
      <c r="AR117" s="983"/>
      <c r="AS117" s="983"/>
      <c r="AT117" s="984"/>
      <c r="AU117" s="908"/>
      <c r="AV117" s="909"/>
      <c r="AW117" s="909"/>
      <c r="AX117" s="909"/>
      <c r="AY117" s="909"/>
      <c r="AZ117" s="974" t="s">
        <v>438</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439</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413</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410</v>
      </c>
      <c r="AB118" s="893"/>
      <c r="AC118" s="893"/>
      <c r="AD118" s="893"/>
      <c r="AE118" s="894"/>
      <c r="AF118" s="892" t="s">
        <v>411</v>
      </c>
      <c r="AG118" s="893"/>
      <c r="AH118" s="893"/>
      <c r="AI118" s="893"/>
      <c r="AJ118" s="894"/>
      <c r="AK118" s="892" t="s">
        <v>294</v>
      </c>
      <c r="AL118" s="893"/>
      <c r="AM118" s="893"/>
      <c r="AN118" s="893"/>
      <c r="AO118" s="894"/>
      <c r="AP118" s="970" t="s">
        <v>412</v>
      </c>
      <c r="AQ118" s="971"/>
      <c r="AR118" s="971"/>
      <c r="AS118" s="971"/>
      <c r="AT118" s="972"/>
      <c r="AU118" s="908"/>
      <c r="AV118" s="909"/>
      <c r="AW118" s="909"/>
      <c r="AX118" s="909"/>
      <c r="AY118" s="909"/>
      <c r="AZ118" s="973" t="s">
        <v>440</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441</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416</v>
      </c>
      <c r="B119" s="947"/>
      <c r="C119" s="929" t="s">
        <v>417</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442</v>
      </c>
      <c r="BP119" s="1005"/>
      <c r="BQ119" s="999">
        <v>9903987</v>
      </c>
      <c r="BR119" s="1000"/>
      <c r="BS119" s="1000"/>
      <c r="BT119" s="1000"/>
      <c r="BU119" s="1000"/>
      <c r="BV119" s="1000">
        <v>10129723</v>
      </c>
      <c r="BW119" s="1000"/>
      <c r="BX119" s="1000"/>
      <c r="BY119" s="1000"/>
      <c r="BZ119" s="1000"/>
      <c r="CA119" s="1000">
        <v>10536095</v>
      </c>
      <c r="CB119" s="1000"/>
      <c r="CC119" s="1000"/>
      <c r="CD119" s="1000"/>
      <c r="CE119" s="1000"/>
      <c r="CF119" s="1001"/>
      <c r="CG119" s="1002"/>
      <c r="CH119" s="1002"/>
      <c r="CI119" s="1002"/>
      <c r="CJ119" s="1003"/>
      <c r="CK119" s="950"/>
      <c r="CL119" s="951"/>
      <c r="CM119" s="973" t="s">
        <v>443</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420</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444</v>
      </c>
      <c r="AV120" s="992"/>
      <c r="AW120" s="992"/>
      <c r="AX120" s="992"/>
      <c r="AY120" s="993"/>
      <c r="AZ120" s="929" t="s">
        <v>445</v>
      </c>
      <c r="BA120" s="897"/>
      <c r="BB120" s="897"/>
      <c r="BC120" s="897"/>
      <c r="BD120" s="897"/>
      <c r="BE120" s="897"/>
      <c r="BF120" s="897"/>
      <c r="BG120" s="897"/>
      <c r="BH120" s="897"/>
      <c r="BI120" s="897"/>
      <c r="BJ120" s="897"/>
      <c r="BK120" s="897"/>
      <c r="BL120" s="897"/>
      <c r="BM120" s="897"/>
      <c r="BN120" s="897"/>
      <c r="BO120" s="897"/>
      <c r="BP120" s="898"/>
      <c r="BQ120" s="930">
        <v>2902991</v>
      </c>
      <c r="BR120" s="931"/>
      <c r="BS120" s="931"/>
      <c r="BT120" s="931"/>
      <c r="BU120" s="931"/>
      <c r="BV120" s="931">
        <v>2908368</v>
      </c>
      <c r="BW120" s="931"/>
      <c r="BX120" s="931"/>
      <c r="BY120" s="931"/>
      <c r="BZ120" s="931"/>
      <c r="CA120" s="931">
        <v>2981314</v>
      </c>
      <c r="CB120" s="931"/>
      <c r="CC120" s="931"/>
      <c r="CD120" s="931"/>
      <c r="CE120" s="931"/>
      <c r="CF120" s="944">
        <v>67.7</v>
      </c>
      <c r="CG120" s="945"/>
      <c r="CH120" s="945"/>
      <c r="CI120" s="945"/>
      <c r="CJ120" s="945"/>
      <c r="CK120" s="1006" t="s">
        <v>446</v>
      </c>
      <c r="CL120" s="1007"/>
      <c r="CM120" s="1007"/>
      <c r="CN120" s="1007"/>
      <c r="CO120" s="1008"/>
      <c r="CP120" s="1014" t="s">
        <v>392</v>
      </c>
      <c r="CQ120" s="1015"/>
      <c r="CR120" s="1015"/>
      <c r="CS120" s="1015"/>
      <c r="CT120" s="1015"/>
      <c r="CU120" s="1015"/>
      <c r="CV120" s="1015"/>
      <c r="CW120" s="1015"/>
      <c r="CX120" s="1015"/>
      <c r="CY120" s="1015"/>
      <c r="CZ120" s="1015"/>
      <c r="DA120" s="1015"/>
      <c r="DB120" s="1015"/>
      <c r="DC120" s="1015"/>
      <c r="DD120" s="1015"/>
      <c r="DE120" s="1015"/>
      <c r="DF120" s="1016"/>
      <c r="DG120" s="930">
        <v>902658</v>
      </c>
      <c r="DH120" s="931"/>
      <c r="DI120" s="931"/>
      <c r="DJ120" s="931"/>
      <c r="DK120" s="931"/>
      <c r="DL120" s="931">
        <v>805719</v>
      </c>
      <c r="DM120" s="931"/>
      <c r="DN120" s="931"/>
      <c r="DO120" s="931"/>
      <c r="DP120" s="931"/>
      <c r="DQ120" s="931">
        <v>710877</v>
      </c>
      <c r="DR120" s="931"/>
      <c r="DS120" s="931"/>
      <c r="DT120" s="931"/>
      <c r="DU120" s="931"/>
      <c r="DV120" s="932">
        <v>16.2</v>
      </c>
      <c r="DW120" s="932"/>
      <c r="DX120" s="932"/>
      <c r="DY120" s="932"/>
      <c r="DZ120" s="933"/>
    </row>
    <row r="121" spans="1:130" s="218" customFormat="1" ht="26.25" customHeight="1" x14ac:dyDescent="0.15">
      <c r="A121" s="1057"/>
      <c r="B121" s="949"/>
      <c r="C121" s="974" t="s">
        <v>447</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448</v>
      </c>
      <c r="BA121" s="923"/>
      <c r="BB121" s="923"/>
      <c r="BC121" s="923"/>
      <c r="BD121" s="923"/>
      <c r="BE121" s="923"/>
      <c r="BF121" s="923"/>
      <c r="BG121" s="923"/>
      <c r="BH121" s="923"/>
      <c r="BI121" s="923"/>
      <c r="BJ121" s="923"/>
      <c r="BK121" s="923"/>
      <c r="BL121" s="923"/>
      <c r="BM121" s="923"/>
      <c r="BN121" s="923"/>
      <c r="BO121" s="923"/>
      <c r="BP121" s="924"/>
      <c r="BQ121" s="925">
        <v>120996</v>
      </c>
      <c r="BR121" s="926"/>
      <c r="BS121" s="926"/>
      <c r="BT121" s="926"/>
      <c r="BU121" s="926"/>
      <c r="BV121" s="926">
        <v>107956</v>
      </c>
      <c r="BW121" s="926"/>
      <c r="BX121" s="926"/>
      <c r="BY121" s="926"/>
      <c r="BZ121" s="926"/>
      <c r="CA121" s="926">
        <v>105831</v>
      </c>
      <c r="CB121" s="926"/>
      <c r="CC121" s="926"/>
      <c r="CD121" s="926"/>
      <c r="CE121" s="926"/>
      <c r="CF121" s="920">
        <v>2.4</v>
      </c>
      <c r="CG121" s="921"/>
      <c r="CH121" s="921"/>
      <c r="CI121" s="921"/>
      <c r="CJ121" s="921"/>
      <c r="CK121" s="1009"/>
      <c r="CL121" s="1010"/>
      <c r="CM121" s="1010"/>
      <c r="CN121" s="1010"/>
      <c r="CO121" s="1011"/>
      <c r="CP121" s="1019" t="s">
        <v>394</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v>164784</v>
      </c>
      <c r="DR121" s="926"/>
      <c r="DS121" s="926"/>
      <c r="DT121" s="926"/>
      <c r="DU121" s="926"/>
      <c r="DV121" s="927">
        <v>3.7</v>
      </c>
      <c r="DW121" s="927"/>
      <c r="DX121" s="927"/>
      <c r="DY121" s="927"/>
      <c r="DZ121" s="928"/>
    </row>
    <row r="122" spans="1:130" s="218" customFormat="1" ht="26.25" customHeight="1" x14ac:dyDescent="0.15">
      <c r="A122" s="1057"/>
      <c r="B122" s="949"/>
      <c r="C122" s="922" t="s">
        <v>430</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449</v>
      </c>
      <c r="BA122" s="965"/>
      <c r="BB122" s="965"/>
      <c r="BC122" s="965"/>
      <c r="BD122" s="965"/>
      <c r="BE122" s="965"/>
      <c r="BF122" s="965"/>
      <c r="BG122" s="965"/>
      <c r="BH122" s="965"/>
      <c r="BI122" s="965"/>
      <c r="BJ122" s="965"/>
      <c r="BK122" s="965"/>
      <c r="BL122" s="965"/>
      <c r="BM122" s="965"/>
      <c r="BN122" s="965"/>
      <c r="BO122" s="965"/>
      <c r="BP122" s="966"/>
      <c r="BQ122" s="999">
        <v>6621644</v>
      </c>
      <c r="BR122" s="1000"/>
      <c r="BS122" s="1000"/>
      <c r="BT122" s="1000"/>
      <c r="BU122" s="1000"/>
      <c r="BV122" s="1000">
        <v>6763658</v>
      </c>
      <c r="BW122" s="1000"/>
      <c r="BX122" s="1000"/>
      <c r="BY122" s="1000"/>
      <c r="BZ122" s="1000"/>
      <c r="CA122" s="1000">
        <v>6485028</v>
      </c>
      <c r="CB122" s="1000"/>
      <c r="CC122" s="1000"/>
      <c r="CD122" s="1000"/>
      <c r="CE122" s="1000"/>
      <c r="CF122" s="1017">
        <v>147.30000000000001</v>
      </c>
      <c r="CG122" s="1018"/>
      <c r="CH122" s="1018"/>
      <c r="CI122" s="1018"/>
      <c r="CJ122" s="1018"/>
      <c r="CK122" s="1009"/>
      <c r="CL122" s="1010"/>
      <c r="CM122" s="1010"/>
      <c r="CN122" s="1010"/>
      <c r="CO122" s="1011"/>
      <c r="CP122" s="1019" t="s">
        <v>391</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15">
      <c r="A123" s="1057"/>
      <c r="B123" s="949"/>
      <c r="C123" s="922" t="s">
        <v>436</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v>7355</v>
      </c>
      <c r="AB123" s="959"/>
      <c r="AC123" s="959"/>
      <c r="AD123" s="959"/>
      <c r="AE123" s="960"/>
      <c r="AF123" s="961">
        <v>7293</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450</v>
      </c>
      <c r="BP123" s="1005"/>
      <c r="BQ123" s="1063">
        <v>9645631</v>
      </c>
      <c r="BR123" s="1064"/>
      <c r="BS123" s="1064"/>
      <c r="BT123" s="1064"/>
      <c r="BU123" s="1064"/>
      <c r="BV123" s="1064">
        <v>9779982</v>
      </c>
      <c r="BW123" s="1064"/>
      <c r="BX123" s="1064"/>
      <c r="BY123" s="1064"/>
      <c r="BZ123" s="1064"/>
      <c r="CA123" s="1064">
        <v>9572173</v>
      </c>
      <c r="CB123" s="1064"/>
      <c r="CC123" s="1064"/>
      <c r="CD123" s="1064"/>
      <c r="CE123" s="1064"/>
      <c r="CF123" s="1001"/>
      <c r="CG123" s="1002"/>
      <c r="CH123" s="1002"/>
      <c r="CI123" s="1002"/>
      <c r="CJ123" s="1003"/>
      <c r="CK123" s="1009"/>
      <c r="CL123" s="1010"/>
      <c r="CM123" s="1010"/>
      <c r="CN123" s="1010"/>
      <c r="CO123" s="1011"/>
      <c r="CP123" s="1019" t="s">
        <v>390</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7"/>
      <c r="B124" s="949"/>
      <c r="C124" s="922" t="s">
        <v>439</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451</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6</v>
      </c>
      <c r="BR124" s="1027"/>
      <c r="BS124" s="1027"/>
      <c r="BT124" s="1027"/>
      <c r="BU124" s="1027"/>
      <c r="BV124" s="1027">
        <v>8.1</v>
      </c>
      <c r="BW124" s="1027"/>
      <c r="BX124" s="1027"/>
      <c r="BY124" s="1027"/>
      <c r="BZ124" s="1027"/>
      <c r="CA124" s="1027">
        <v>21.9</v>
      </c>
      <c r="CB124" s="1027"/>
      <c r="CC124" s="1027"/>
      <c r="CD124" s="1027"/>
      <c r="CE124" s="1027"/>
      <c r="CF124" s="1028"/>
      <c r="CG124" s="1029"/>
      <c r="CH124" s="1029"/>
      <c r="CI124" s="1029"/>
      <c r="CJ124" s="1030"/>
      <c r="CK124" s="1012"/>
      <c r="CL124" s="1012"/>
      <c r="CM124" s="1012"/>
      <c r="CN124" s="1012"/>
      <c r="CO124" s="1013"/>
      <c r="CP124" s="1019" t="s">
        <v>452</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441</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453</v>
      </c>
      <c r="CL125" s="1007"/>
      <c r="CM125" s="1007"/>
      <c r="CN125" s="1007"/>
      <c r="CO125" s="1008"/>
      <c r="CP125" s="929" t="s">
        <v>454</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443</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455</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456</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457</v>
      </c>
      <c r="AY127" s="1032"/>
      <c r="AZ127" s="1032"/>
      <c r="BA127" s="1032"/>
      <c r="BB127" s="1032"/>
      <c r="BC127" s="1032"/>
      <c r="BD127" s="1032"/>
      <c r="BE127" s="1033"/>
      <c r="BF127" s="1034" t="s">
        <v>458</v>
      </c>
      <c r="BG127" s="1032"/>
      <c r="BH127" s="1032"/>
      <c r="BI127" s="1032"/>
      <c r="BJ127" s="1032"/>
      <c r="BK127" s="1032"/>
      <c r="BL127" s="1033"/>
      <c r="BM127" s="1034" t="s">
        <v>459</v>
      </c>
      <c r="BN127" s="1032"/>
      <c r="BO127" s="1032"/>
      <c r="BP127" s="1032"/>
      <c r="BQ127" s="1032"/>
      <c r="BR127" s="1032"/>
      <c r="BS127" s="1033"/>
      <c r="BT127" s="1034" t="s">
        <v>460</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461</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462</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463</v>
      </c>
      <c r="X128" s="1043"/>
      <c r="Y128" s="1043"/>
      <c r="Z128" s="1044"/>
      <c r="AA128" s="1045">
        <v>9686</v>
      </c>
      <c r="AB128" s="1046"/>
      <c r="AC128" s="1046"/>
      <c r="AD128" s="1046"/>
      <c r="AE128" s="1047"/>
      <c r="AF128" s="1048">
        <v>3273</v>
      </c>
      <c r="AG128" s="1046"/>
      <c r="AH128" s="1046"/>
      <c r="AI128" s="1046"/>
      <c r="AJ128" s="1047"/>
      <c r="AK128" s="1048">
        <v>6382</v>
      </c>
      <c r="AL128" s="1046"/>
      <c r="AM128" s="1046"/>
      <c r="AN128" s="1046"/>
      <c r="AO128" s="1047"/>
      <c r="AP128" s="1049"/>
      <c r="AQ128" s="1050"/>
      <c r="AR128" s="1050"/>
      <c r="AS128" s="1050"/>
      <c r="AT128" s="1051"/>
      <c r="AU128" s="220"/>
      <c r="AV128" s="220"/>
      <c r="AW128" s="220"/>
      <c r="AX128" s="896" t="s">
        <v>464</v>
      </c>
      <c r="AY128" s="897"/>
      <c r="AZ128" s="897"/>
      <c r="BA128" s="897"/>
      <c r="BB128" s="897"/>
      <c r="BC128" s="897"/>
      <c r="BD128" s="897"/>
      <c r="BE128" s="898"/>
      <c r="BF128" s="1052" t="s">
        <v>122</v>
      </c>
      <c r="BG128" s="1053"/>
      <c r="BH128" s="1053"/>
      <c r="BI128" s="1053"/>
      <c r="BJ128" s="1053"/>
      <c r="BK128" s="1053"/>
      <c r="BL128" s="1054"/>
      <c r="BM128" s="1052">
        <v>14.91</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465</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466</v>
      </c>
      <c r="X129" s="1071"/>
      <c r="Y129" s="1071"/>
      <c r="Z129" s="1072"/>
      <c r="AA129" s="958">
        <v>4908912</v>
      </c>
      <c r="AB129" s="959"/>
      <c r="AC129" s="959"/>
      <c r="AD129" s="959"/>
      <c r="AE129" s="960"/>
      <c r="AF129" s="961">
        <v>4980028</v>
      </c>
      <c r="AG129" s="959"/>
      <c r="AH129" s="959"/>
      <c r="AI129" s="959"/>
      <c r="AJ129" s="960"/>
      <c r="AK129" s="961">
        <v>5131127</v>
      </c>
      <c r="AL129" s="959"/>
      <c r="AM129" s="959"/>
      <c r="AN129" s="959"/>
      <c r="AO129" s="960"/>
      <c r="AP129" s="1073"/>
      <c r="AQ129" s="1074"/>
      <c r="AR129" s="1074"/>
      <c r="AS129" s="1074"/>
      <c r="AT129" s="1075"/>
      <c r="AU129" s="221"/>
      <c r="AV129" s="221"/>
      <c r="AW129" s="221"/>
      <c r="AX129" s="1065" t="s">
        <v>467</v>
      </c>
      <c r="AY129" s="923"/>
      <c r="AZ129" s="923"/>
      <c r="BA129" s="923"/>
      <c r="BB129" s="923"/>
      <c r="BC129" s="923"/>
      <c r="BD129" s="923"/>
      <c r="BE129" s="924"/>
      <c r="BF129" s="1066" t="s">
        <v>122</v>
      </c>
      <c r="BG129" s="1067"/>
      <c r="BH129" s="1067"/>
      <c r="BI129" s="1067"/>
      <c r="BJ129" s="1067"/>
      <c r="BK129" s="1067"/>
      <c r="BL129" s="1068"/>
      <c r="BM129" s="1066">
        <v>19.91</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468</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469</v>
      </c>
      <c r="X130" s="1071"/>
      <c r="Y130" s="1071"/>
      <c r="Z130" s="1072"/>
      <c r="AA130" s="958">
        <v>638677</v>
      </c>
      <c r="AB130" s="959"/>
      <c r="AC130" s="959"/>
      <c r="AD130" s="959"/>
      <c r="AE130" s="960"/>
      <c r="AF130" s="961">
        <v>665117</v>
      </c>
      <c r="AG130" s="959"/>
      <c r="AH130" s="959"/>
      <c r="AI130" s="959"/>
      <c r="AJ130" s="960"/>
      <c r="AK130" s="961">
        <v>729755</v>
      </c>
      <c r="AL130" s="959"/>
      <c r="AM130" s="959"/>
      <c r="AN130" s="959"/>
      <c r="AO130" s="960"/>
      <c r="AP130" s="1073"/>
      <c r="AQ130" s="1074"/>
      <c r="AR130" s="1074"/>
      <c r="AS130" s="1074"/>
      <c r="AT130" s="1075"/>
      <c r="AU130" s="221"/>
      <c r="AV130" s="221"/>
      <c r="AW130" s="221"/>
      <c r="AX130" s="1065" t="s">
        <v>470</v>
      </c>
      <c r="AY130" s="923"/>
      <c r="AZ130" s="923"/>
      <c r="BA130" s="923"/>
      <c r="BB130" s="923"/>
      <c r="BC130" s="923"/>
      <c r="BD130" s="923"/>
      <c r="BE130" s="924"/>
      <c r="BF130" s="1101">
        <v>6.3</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471</v>
      </c>
      <c r="X131" s="1108"/>
      <c r="Y131" s="1108"/>
      <c r="Z131" s="1109"/>
      <c r="AA131" s="1004">
        <v>4270235</v>
      </c>
      <c r="AB131" s="986"/>
      <c r="AC131" s="986"/>
      <c r="AD131" s="986"/>
      <c r="AE131" s="987"/>
      <c r="AF131" s="985">
        <v>4314911</v>
      </c>
      <c r="AG131" s="986"/>
      <c r="AH131" s="986"/>
      <c r="AI131" s="986"/>
      <c r="AJ131" s="987"/>
      <c r="AK131" s="985">
        <v>4401372</v>
      </c>
      <c r="AL131" s="986"/>
      <c r="AM131" s="986"/>
      <c r="AN131" s="986"/>
      <c r="AO131" s="987"/>
      <c r="AP131" s="1110"/>
      <c r="AQ131" s="1111"/>
      <c r="AR131" s="1111"/>
      <c r="AS131" s="1111"/>
      <c r="AT131" s="1112"/>
      <c r="AU131" s="221"/>
      <c r="AV131" s="221"/>
      <c r="AW131" s="221"/>
      <c r="AX131" s="1083" t="s">
        <v>472</v>
      </c>
      <c r="AY131" s="726"/>
      <c r="AZ131" s="726"/>
      <c r="BA131" s="726"/>
      <c r="BB131" s="726"/>
      <c r="BC131" s="726"/>
      <c r="BD131" s="726"/>
      <c r="BE131" s="1036"/>
      <c r="BF131" s="1084">
        <v>21.9</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473</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474</v>
      </c>
      <c r="W132" s="1094"/>
      <c r="X132" s="1094"/>
      <c r="Y132" s="1094"/>
      <c r="Z132" s="1095"/>
      <c r="AA132" s="1096">
        <v>5.8659066769999999</v>
      </c>
      <c r="AB132" s="1097"/>
      <c r="AC132" s="1097"/>
      <c r="AD132" s="1097"/>
      <c r="AE132" s="1098"/>
      <c r="AF132" s="1099">
        <v>6.5637043269999999</v>
      </c>
      <c r="AG132" s="1097"/>
      <c r="AH132" s="1097"/>
      <c r="AI132" s="1097"/>
      <c r="AJ132" s="1098"/>
      <c r="AK132" s="1099">
        <v>6.6646945540000004</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475</v>
      </c>
      <c r="W133" s="1077"/>
      <c r="X133" s="1077"/>
      <c r="Y133" s="1077"/>
      <c r="Z133" s="1078"/>
      <c r="AA133" s="1079">
        <v>5.2</v>
      </c>
      <c r="AB133" s="1080"/>
      <c r="AC133" s="1080"/>
      <c r="AD133" s="1080"/>
      <c r="AE133" s="1081"/>
      <c r="AF133" s="1079">
        <v>6</v>
      </c>
      <c r="AG133" s="1080"/>
      <c r="AH133" s="1080"/>
      <c r="AI133" s="1080"/>
      <c r="AJ133" s="1081"/>
      <c r="AK133" s="1079">
        <v>6.3</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KZXn9WAAqMO/OtI8/0KXgIM5MHrbdtDl2nq2YFUIzEA6VyV2SBwUqdlTq2GSbgxKIHYqaoSpn9RRAkIMyr5Xcg==" saltValue="KvJ5P6vDbXQBIpPEcYGBw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tabSelected="1" view="pageBreakPreview" zoomScale="85" zoomScaleNormal="85" zoomScaleSheetLayoutView="85" workbookViewId="0">
      <selection activeCell="V58" sqref="V58:Z58"/>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476</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ejZjenD2NYbtndk7SL268OAnZnyJsZaxifAzzx1FgX8m3AvIX5gR06hq07dfPtc3j7/D1i8Tzbqord7nBODlsA==" saltValue="qo/sz0RpExP9oRzIf42m4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M19" zoomScale="85" zoomScaleNormal="85" zoomScaleSheetLayoutView="55" workbookViewId="0">
      <selection activeCell="V58" sqref="V58:Z58"/>
    </sheetView>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YuNNFw0IE1ZVBiBxkzab4pQnMVW4QgA3qeUcE0SBLYkOlf922/RG6/TOF7XZh/CkPFcTYDwh7dI7TA5w3jo1A==" saltValue="qRNxXQ0QR9+cHVFuVe5RD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election activeCell="AY24" sqref="AY24:BM24"/>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479</v>
      </c>
      <c r="AP7" s="260"/>
      <c r="AQ7" s="261" t="s">
        <v>480</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481</v>
      </c>
      <c r="AQ8" s="267" t="s">
        <v>482</v>
      </c>
      <c r="AR8" s="268" t="s">
        <v>483</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484</v>
      </c>
      <c r="AL9" s="1117"/>
      <c r="AM9" s="1117"/>
      <c r="AN9" s="1118"/>
      <c r="AO9" s="269">
        <v>1455186</v>
      </c>
      <c r="AP9" s="269">
        <v>106576</v>
      </c>
      <c r="AQ9" s="270">
        <v>118131</v>
      </c>
      <c r="AR9" s="271">
        <v>-9.8000000000000007</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485</v>
      </c>
      <c r="AL10" s="1117"/>
      <c r="AM10" s="1117"/>
      <c r="AN10" s="1118"/>
      <c r="AO10" s="272">
        <v>271751</v>
      </c>
      <c r="AP10" s="272">
        <v>19903</v>
      </c>
      <c r="AQ10" s="273">
        <v>19338</v>
      </c>
      <c r="AR10" s="274">
        <v>2.9</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486</v>
      </c>
      <c r="AL11" s="1117"/>
      <c r="AM11" s="1117"/>
      <c r="AN11" s="1118"/>
      <c r="AO11" s="272" t="s">
        <v>487</v>
      </c>
      <c r="AP11" s="272" t="s">
        <v>487</v>
      </c>
      <c r="AQ11" s="273">
        <v>1486</v>
      </c>
      <c r="AR11" s="274" t="s">
        <v>487</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488</v>
      </c>
      <c r="AL12" s="1117"/>
      <c r="AM12" s="1117"/>
      <c r="AN12" s="1118"/>
      <c r="AO12" s="272" t="s">
        <v>487</v>
      </c>
      <c r="AP12" s="272" t="s">
        <v>487</v>
      </c>
      <c r="AQ12" s="273" t="s">
        <v>487</v>
      </c>
      <c r="AR12" s="274" t="s">
        <v>487</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489</v>
      </c>
      <c r="AL13" s="1117"/>
      <c r="AM13" s="1117"/>
      <c r="AN13" s="1118"/>
      <c r="AO13" s="272">
        <v>67900</v>
      </c>
      <c r="AP13" s="272">
        <v>4973</v>
      </c>
      <c r="AQ13" s="273">
        <v>4880</v>
      </c>
      <c r="AR13" s="274">
        <v>1.9</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490</v>
      </c>
      <c r="AL14" s="1117"/>
      <c r="AM14" s="1117"/>
      <c r="AN14" s="1118"/>
      <c r="AO14" s="272">
        <v>26484</v>
      </c>
      <c r="AP14" s="272">
        <v>1940</v>
      </c>
      <c r="AQ14" s="273">
        <v>1912</v>
      </c>
      <c r="AR14" s="274">
        <v>1.5</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491</v>
      </c>
      <c r="AL15" s="1120"/>
      <c r="AM15" s="1120"/>
      <c r="AN15" s="1121"/>
      <c r="AO15" s="272">
        <v>-109292</v>
      </c>
      <c r="AP15" s="272">
        <v>-8004</v>
      </c>
      <c r="AQ15" s="273">
        <v>-7094</v>
      </c>
      <c r="AR15" s="274">
        <v>12.8</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1712029</v>
      </c>
      <c r="AP16" s="272">
        <v>125387</v>
      </c>
      <c r="AQ16" s="273">
        <v>138653</v>
      </c>
      <c r="AR16" s="274">
        <v>-9.6</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496</v>
      </c>
      <c r="AL21" s="1123"/>
      <c r="AM21" s="1123"/>
      <c r="AN21" s="1124"/>
      <c r="AO21" s="285">
        <v>9.15</v>
      </c>
      <c r="AP21" s="286">
        <v>11.03</v>
      </c>
      <c r="AQ21" s="287">
        <v>-1.88</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497</v>
      </c>
      <c r="AL22" s="1123"/>
      <c r="AM22" s="1123"/>
      <c r="AN22" s="1124"/>
      <c r="AO22" s="290">
        <v>100.1</v>
      </c>
      <c r="AP22" s="291">
        <v>96.9</v>
      </c>
      <c r="AQ22" s="292">
        <v>3.2</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498</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479</v>
      </c>
      <c r="AP30" s="260"/>
      <c r="AQ30" s="261" t="s">
        <v>480</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481</v>
      </c>
      <c r="AQ31" s="267" t="s">
        <v>482</v>
      </c>
      <c r="AR31" s="268" t="s">
        <v>483</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501</v>
      </c>
      <c r="AL32" s="1131"/>
      <c r="AM32" s="1131"/>
      <c r="AN32" s="1132"/>
      <c r="AO32" s="300">
        <v>884007</v>
      </c>
      <c r="AP32" s="300">
        <v>64743</v>
      </c>
      <c r="AQ32" s="301">
        <v>59716</v>
      </c>
      <c r="AR32" s="302">
        <v>8.4</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502</v>
      </c>
      <c r="AL33" s="1131"/>
      <c r="AM33" s="1131"/>
      <c r="AN33" s="1132"/>
      <c r="AO33" s="300" t="s">
        <v>487</v>
      </c>
      <c r="AP33" s="300" t="s">
        <v>487</v>
      </c>
      <c r="AQ33" s="301" t="s">
        <v>487</v>
      </c>
      <c r="AR33" s="302" t="s">
        <v>487</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503</v>
      </c>
      <c r="AL34" s="1131"/>
      <c r="AM34" s="1131"/>
      <c r="AN34" s="1132"/>
      <c r="AO34" s="300" t="s">
        <v>487</v>
      </c>
      <c r="AP34" s="300" t="s">
        <v>487</v>
      </c>
      <c r="AQ34" s="301" t="s">
        <v>487</v>
      </c>
      <c r="AR34" s="302" t="s">
        <v>487</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504</v>
      </c>
      <c r="AL35" s="1131"/>
      <c r="AM35" s="1131"/>
      <c r="AN35" s="1132"/>
      <c r="AO35" s="300">
        <v>100832</v>
      </c>
      <c r="AP35" s="300">
        <v>7385</v>
      </c>
      <c r="AQ35" s="301">
        <v>21226</v>
      </c>
      <c r="AR35" s="302">
        <v>-65.2</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505</v>
      </c>
      <c r="AL36" s="1131"/>
      <c r="AM36" s="1131"/>
      <c r="AN36" s="1132"/>
      <c r="AO36" s="300">
        <v>44636</v>
      </c>
      <c r="AP36" s="300">
        <v>3269</v>
      </c>
      <c r="AQ36" s="301">
        <v>5622</v>
      </c>
      <c r="AR36" s="302">
        <v>-41.9</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506</v>
      </c>
      <c r="AL37" s="1131"/>
      <c r="AM37" s="1131"/>
      <c r="AN37" s="1132"/>
      <c r="AO37" s="300" t="s">
        <v>487</v>
      </c>
      <c r="AP37" s="300" t="s">
        <v>487</v>
      </c>
      <c r="AQ37" s="301">
        <v>447</v>
      </c>
      <c r="AR37" s="302" t="s">
        <v>487</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507</v>
      </c>
      <c r="AL38" s="1134"/>
      <c r="AM38" s="1134"/>
      <c r="AN38" s="1135"/>
      <c r="AO38" s="303" t="s">
        <v>487</v>
      </c>
      <c r="AP38" s="303" t="s">
        <v>487</v>
      </c>
      <c r="AQ38" s="304">
        <v>23</v>
      </c>
      <c r="AR38" s="292" t="s">
        <v>487</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508</v>
      </c>
      <c r="AL39" s="1134"/>
      <c r="AM39" s="1134"/>
      <c r="AN39" s="1135"/>
      <c r="AO39" s="300">
        <v>-6382</v>
      </c>
      <c r="AP39" s="300">
        <v>-467</v>
      </c>
      <c r="AQ39" s="301">
        <v>-1646</v>
      </c>
      <c r="AR39" s="302">
        <v>-71.599999999999994</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509</v>
      </c>
      <c r="AL40" s="1131"/>
      <c r="AM40" s="1131"/>
      <c r="AN40" s="1132"/>
      <c r="AO40" s="300">
        <v>-729755</v>
      </c>
      <c r="AP40" s="300">
        <v>-53446</v>
      </c>
      <c r="AQ40" s="301">
        <v>-57881</v>
      </c>
      <c r="AR40" s="302">
        <v>-7.7</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293338</v>
      </c>
      <c r="AP41" s="300">
        <v>21484</v>
      </c>
      <c r="AQ41" s="301">
        <v>27507</v>
      </c>
      <c r="AR41" s="302">
        <v>-21.9</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479</v>
      </c>
      <c r="AN49" s="1127" t="s">
        <v>512</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513</v>
      </c>
      <c r="AO50" s="317" t="s">
        <v>514</v>
      </c>
      <c r="AP50" s="318" t="s">
        <v>515</v>
      </c>
      <c r="AQ50" s="319" t="s">
        <v>516</v>
      </c>
      <c r="AR50" s="320" t="s">
        <v>517</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1331698</v>
      </c>
      <c r="AN51" s="322">
        <v>90321</v>
      </c>
      <c r="AO51" s="323">
        <v>37.5</v>
      </c>
      <c r="AP51" s="324">
        <v>94796</v>
      </c>
      <c r="AQ51" s="325">
        <v>14.1</v>
      </c>
      <c r="AR51" s="326">
        <v>23.4</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829535</v>
      </c>
      <c r="AN52" s="330">
        <v>56263</v>
      </c>
      <c r="AO52" s="331">
        <v>30.5</v>
      </c>
      <c r="AP52" s="332">
        <v>55781</v>
      </c>
      <c r="AQ52" s="333">
        <v>34.799999999999997</v>
      </c>
      <c r="AR52" s="334">
        <v>-4.3</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769935</v>
      </c>
      <c r="AN53" s="322">
        <v>53505</v>
      </c>
      <c r="AO53" s="323">
        <v>-40.799999999999997</v>
      </c>
      <c r="AP53" s="324">
        <v>85942</v>
      </c>
      <c r="AQ53" s="325">
        <v>-9.3000000000000007</v>
      </c>
      <c r="AR53" s="326">
        <v>-31.5</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366871</v>
      </c>
      <c r="AN54" s="330">
        <v>25495</v>
      </c>
      <c r="AO54" s="331">
        <v>-54.7</v>
      </c>
      <c r="AP54" s="332">
        <v>48630</v>
      </c>
      <c r="AQ54" s="333">
        <v>-12.8</v>
      </c>
      <c r="AR54" s="334">
        <v>-41.9</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1060684</v>
      </c>
      <c r="AN55" s="322">
        <v>75109</v>
      </c>
      <c r="AO55" s="323">
        <v>40.4</v>
      </c>
      <c r="AP55" s="324">
        <v>95007</v>
      </c>
      <c r="AQ55" s="325">
        <v>10.5</v>
      </c>
      <c r="AR55" s="326">
        <v>29.9</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461506</v>
      </c>
      <c r="AN56" s="330">
        <v>32680</v>
      </c>
      <c r="AO56" s="331">
        <v>28.2</v>
      </c>
      <c r="AP56" s="332">
        <v>48509</v>
      </c>
      <c r="AQ56" s="333">
        <v>-0.2</v>
      </c>
      <c r="AR56" s="334">
        <v>28.4</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1759761</v>
      </c>
      <c r="AN57" s="322">
        <v>126747</v>
      </c>
      <c r="AO57" s="323">
        <v>68.8</v>
      </c>
      <c r="AP57" s="324">
        <v>98176</v>
      </c>
      <c r="AQ57" s="325">
        <v>3.3</v>
      </c>
      <c r="AR57" s="326">
        <v>65.5</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1185618</v>
      </c>
      <c r="AN58" s="330">
        <v>85395</v>
      </c>
      <c r="AO58" s="331">
        <v>161.30000000000001</v>
      </c>
      <c r="AP58" s="332">
        <v>58489</v>
      </c>
      <c r="AQ58" s="333">
        <v>20.6</v>
      </c>
      <c r="AR58" s="334">
        <v>140.69999999999999</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1379697</v>
      </c>
      <c r="AN59" s="322">
        <v>101047</v>
      </c>
      <c r="AO59" s="323">
        <v>-20.3</v>
      </c>
      <c r="AP59" s="324">
        <v>119283</v>
      </c>
      <c r="AQ59" s="325">
        <v>21.5</v>
      </c>
      <c r="AR59" s="326">
        <v>-41.8</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1130047</v>
      </c>
      <c r="AN60" s="330">
        <v>82763</v>
      </c>
      <c r="AO60" s="331">
        <v>-3.1</v>
      </c>
      <c r="AP60" s="332">
        <v>64747</v>
      </c>
      <c r="AQ60" s="333">
        <v>10.7</v>
      </c>
      <c r="AR60" s="334">
        <v>-13.8</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1260355</v>
      </c>
      <c r="AN61" s="337">
        <v>89346</v>
      </c>
      <c r="AO61" s="338">
        <v>17.100000000000001</v>
      </c>
      <c r="AP61" s="339">
        <v>98641</v>
      </c>
      <c r="AQ61" s="340">
        <v>8</v>
      </c>
      <c r="AR61" s="326">
        <v>9.1</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794715</v>
      </c>
      <c r="AN62" s="330">
        <v>56519</v>
      </c>
      <c r="AO62" s="331">
        <v>32.4</v>
      </c>
      <c r="AP62" s="332">
        <v>55231</v>
      </c>
      <c r="AQ62" s="333">
        <v>10.6</v>
      </c>
      <c r="AR62" s="334">
        <v>21.8</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cKhFxD+LVxMs4IKZ0TU0F4oSL9Dckm2gTHdXZVwjhdhDuI+PjaR7EuHPtcGLFAnzjE5A08oFuoL1koNcHkV/WQ==" saltValue="pnn6mKSWom1TklTgRbpjn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4" zoomScale="70" zoomScaleNormal="70" zoomScaleSheetLayoutView="55" workbookViewId="0">
      <selection activeCell="CT4" sqref="CT4:DA4"/>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476</v>
      </c>
    </row>
    <row r="120" spans="125:125" ht="13.5" hidden="1" customHeight="1" x14ac:dyDescent="0.15"/>
    <row r="121" spans="125:125" ht="13.5" hidden="1" customHeight="1" x14ac:dyDescent="0.15">
      <c r="DU121" s="247"/>
    </row>
  </sheetData>
  <sheetProtection algorithmName="SHA-512" hashValue="U+mha83NcJPwJeJzpR7HpavIyfsqDcjJg2Kb9wrFM4L1+mwch/Mu+ErfJxU5NShLCQwq5AO0Epdtvp1ucoW1Gg==" saltValue="kskqKOlyOrN3/xdP0TGFn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62" zoomScale="85" zoomScaleNormal="85" zoomScaleSheetLayoutView="55" workbookViewId="0">
      <selection activeCell="CT4" sqref="CT4:DA4"/>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476</v>
      </c>
    </row>
  </sheetData>
  <sheetProtection algorithmName="SHA-512" hashValue="yIKL2+6fuav/xlQTdRNEaOXQWiZe1J1PNGpgjkE42SF9c+2sNMRfNRJSqO2FfEnq88k+YN+ppnuBsSlIF3yLFQ==" saltValue="Jt5/i4jOVVbAl0yY88pA1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10" zoomScaleSheetLayoutView="100" workbookViewId="0">
      <selection activeCell="CT4" sqref="CT4:DA4"/>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39" t="s">
        <v>3</v>
      </c>
      <c r="D47" s="1139"/>
      <c r="E47" s="1140"/>
      <c r="F47" s="11">
        <v>19.440000000000001</v>
      </c>
      <c r="G47" s="12">
        <v>18.600000000000001</v>
      </c>
      <c r="H47" s="12">
        <v>24.51</v>
      </c>
      <c r="I47" s="12">
        <v>20.95</v>
      </c>
      <c r="J47" s="13">
        <v>20.75</v>
      </c>
    </row>
    <row r="48" spans="2:10" ht="57.75" customHeight="1" x14ac:dyDescent="0.15">
      <c r="B48" s="14"/>
      <c r="C48" s="1141" t="s">
        <v>4</v>
      </c>
      <c r="D48" s="1141"/>
      <c r="E48" s="1142"/>
      <c r="F48" s="15">
        <v>4.93</v>
      </c>
      <c r="G48" s="16">
        <v>11.67</v>
      </c>
      <c r="H48" s="16">
        <v>10</v>
      </c>
      <c r="I48" s="16">
        <v>8.1</v>
      </c>
      <c r="J48" s="17">
        <v>4.83</v>
      </c>
    </row>
    <row r="49" spans="2:10" ht="57.75" customHeight="1" thickBot="1" x14ac:dyDescent="0.2">
      <c r="B49" s="18"/>
      <c r="C49" s="1143" t="s">
        <v>5</v>
      </c>
      <c r="D49" s="1143"/>
      <c r="E49" s="1144"/>
      <c r="F49" s="19">
        <v>2.5299999999999998</v>
      </c>
      <c r="G49" s="20">
        <v>8.1300000000000008</v>
      </c>
      <c r="H49" s="20">
        <v>3.09</v>
      </c>
      <c r="I49" s="20" t="s">
        <v>531</v>
      </c>
      <c r="J49" s="21" t="s">
        <v>532</v>
      </c>
    </row>
    <row r="50" spans="2:10" x14ac:dyDescent="0.15"/>
  </sheetData>
  <sheetProtection algorithmName="SHA-512" hashValue="IXXSiDCFvuImByBXt8Ry7OiPhMZCGlXq1sL33/nsJD3AbbAtkeGPz6miCBm0TlSB92wPB+1g3lBNoOZd4F76BQ==" saltValue="vLfH2rasDBhU4LtcvwP4O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