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00総務課\財政係\11.令和5年度\A-4-01.財政一般\02.照会・報告\5050929_【追加作業：正式依頼（1013〆）】令和３年度財政状況資料集の作成について（2回目・地\"/>
    </mc:Choice>
  </mc:AlternateContent>
  <bookViews>
    <workbookView xWindow="-105" yWindow="-105" windowWidth="23250" windowHeight="12450" tabRatio="932" firstSheet="9" activeTab="1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<sst xmlns="http://schemas.openxmlformats.org/spreadsheetml/2006/main" count="1149" uniqueCount="647">
  <si>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</si>
  <si>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</si>
  <si>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</si>
  <si>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</si>
  <si>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</si>
  <si>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</si>
  <si>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</si>
  <si>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</si>
  <si>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</si>
  <si>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</si>
  <si>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</si>
  <si>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</si>
  <si>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</si>
  <si>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</si>
  <si>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</si>
  <si>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</si>
  <si>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</si>
  <si>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</si>
  <si>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</si>
  <si>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</si>
  <si>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</si>
  <si>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</si>
  <si>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</si>
  <si>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</si>
  <si>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</si>
  <si>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</si>
  <si>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</si>
  <si>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</si>
  <si>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</si>
  <si>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</si>
  <si>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</si>
  <si>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</si>
  <si>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</si>
  <si>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</si>
  <si>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</si>
  <si>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</si>
  <si>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</si>
  <si>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</si>
  <si>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</si>
  <si>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</si>
  <si>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</si>
  <si>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</si>
  <si>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</si>
  <si>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</si>
  <si>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</si>
  <si>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</si>
  <si>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</si>
  <si>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</si>
  <si>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</si>
  <si>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</si>
  <si>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</si>
  <si>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</si>
  <si>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</si>
  <si>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</si>
  <si>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</si>
  <si>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</si>
  <si>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</si>
  <si>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</si>
  <si>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</si>
  <si>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</si>
  <si>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</si>
  <si>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</si>
  <si>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</si>
  <si>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</si>
  <si>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</si>
  <si>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</si>
  <si>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</si>
  <si>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</si>
  <si>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</si>
  <si>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</si>
  <si>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</si>
  <si>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</si>
  <si>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</si>
  <si>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</si>
  <si>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</si>
  <si>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</si>
  <si>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</si>
  <si>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</si>
  <si>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</si>
  <si>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</si>
  <si>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</si>
  <si>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</si>
  <si>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</si>
  <si>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</si>
  <si>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</si>
  <si>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</si>
  <si>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</si>
  <si>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</si>
  <si>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</si>
  <si>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</si>
  <si>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</si>
  <si>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</si>
  <si>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</si>
  <si>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</si>
  <si>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</si>
  <si>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</si>
  <si>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</si>
  <si>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</si>
  <si>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</si>
  <si>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</si>
  <si>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</si>
  <si>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</si>
  <si>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</si>
  <si>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</si>
  <si>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</si>
  <si>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</si>
  <si>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</si>
  <si>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</si>
  <si>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</si>
  <si>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</si>
  <si>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</si>
  <si>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</si>
  <si>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</si>
  <si>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</si>
  <si>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</si>
  <si>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</si>
  <si>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</si>
  <si>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</si>
  <si>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</si>
  <si>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</si>
  <si>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</si>
  <si>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</si>
  <si>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</si>
  <si>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</si>
  <si>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</si>
  <si>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</si>
  <si>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</si>
  <si>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</si>
  <si>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</si>
  <si>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</si>
  <si>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</si>
  <si>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</si>
  <si>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</si>
  <si>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</si>
  <si>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</si>
  <si>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</si>
  <si>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</si>
  <si>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</si>
  <si>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</si>
  <si>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</si>
  <si>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</si>
  <si>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</si>
  <si>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</si>
  <si>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</si>
  <si>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</si>
  <si>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</si>
  <si>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</si>
  <si>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</si>
  <si>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</si>
  <si>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</si>
  <si>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</si>
  <si>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</si>
  <si>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</si>
  <si>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</si>
  <si>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</si>
  <si>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</si>
  <si>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</si>
  <si>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</si>
  <si>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</si>
  <si>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</si>
  <si>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</si>
  <si>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</si>
  <si>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</si>
  <si>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</si>
  <si>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</si>
  <si>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</si>
  <si>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</si>
  <si>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</si>
  <si>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</si>
  <si>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</si>
  <si>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</si>
  <si>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</si>
  <si>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</si>
  <si>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</si>
  <si>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</si>
  <si>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</si>
  <si>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</si>
  <si>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</si>
  <si>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</si>
  <si>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</si>
  <si>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</si>
  <si>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</si>
  <si>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</si>
  <si>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</si>
  <si>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</si>
  <si>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</si>
  <si>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</si>
  <si>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</si>
  <si>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</si>
  <si>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</si>
  <si>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</si>
  <si>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</si>
  <si>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</si>
  <si>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</si>
  <si>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</si>
  <si>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</si>
  <si>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</si>
  <si>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</si>
  <si>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</si>
  <si>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</si>
  <si>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</si>
  <si>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</si>
  <si>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</si>
  <si>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</si>
  <si>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</si>
  <si>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</si>
  <si>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</si>
  <si>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</si>
  <si>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</si>
  <si>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</si>
  <si>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</si>
  <si>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</si>
  <si>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</si>
  <si>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</si>
  <si>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</si>
  <si>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</si>
  <si>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</si>
  <si>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</si>
  <si>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</si>
  <si>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</si>
  <si>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</si>
  <si>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</si>
  <si>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</si>
  <si>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</si>
  <si>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</si>
  <si>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</si>
  <si>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</si>
  <si>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</si>
  <si>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</si>
  <si>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</si>
  <si>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</si>
  <si>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</si>
  <si>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</si>
  <si>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</si>
  <si>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</si>
  <si>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</si>
  <si>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</si>
  <si>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</si>
  <si>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</si>
  <si>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</si>
  <si>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</si>
  <si>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</si>
  <si>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</si>
  <si>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</si>
  <si>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</si>
  <si>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</si>
  <si>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</si>
  <si>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</si>
  <si>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</si>
  <si>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</si>
  <si>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</si>
  <si>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</si>
  <si>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</si>
  <si>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</si>
  <si>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</si>
  <si>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</si>
  <si>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</si>
  <si>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</si>
  <si>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</si>
  <si>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</si>
  <si>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</si>
  <si>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</si>
  <si>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</si>
  <si>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</si>
  <si>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</si>
  <si>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</si>
  <si>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</si>
  <si>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</si>
  <si>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</si>
  <si>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</si>
  <si>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震災復興特別交付税</t>
    <phoneticPr fontId="25"/>
  </si>
  <si>
    <t>旧法による税</t>
  </si>
  <si>
    <t>　　うち職員給</t>
    <rPh sb="4" eb="6">
      <t>ショクイン</t>
    </rPh>
    <rPh sb="6" eb="7">
      <t>キュウ</t>
    </rPh>
    <phoneticPr fontId="5"/>
  </si>
  <si>
    <t>合計</t>
  </si>
  <si>
    <t>　扶助費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</si>
  <si>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</si>
  <si>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</si>
  <si>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</si>
  <si>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</si>
  <si>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</si>
  <si>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</si>
  <si>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</si>
  <si>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</si>
  <si>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</si>
  <si>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</si>
  <si>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</si>
  <si>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</si>
  <si>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</si>
  <si>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</si>
  <si>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</si>
  <si>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</si>
  <si>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</si>
  <si>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</si>
  <si>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</si>
  <si>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</si>
  <si>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</si>
  <si>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</si>
  <si>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</si>
  <si>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</si>
  <si>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宅地造成</t>
    <phoneticPr fontId="5"/>
  </si>
  <si>
    <t>加入世帯数(世帯)</t>
  </si>
  <si>
    <t>　繰出金</t>
    <phoneticPr fontId="5"/>
  </si>
  <si>
    <t>諸収入</t>
  </si>
  <si>
    <t>被保険者数(人)</t>
  </si>
  <si>
    <t>地方債</t>
  </si>
  <si>
    <t>保険税(料)収入額</t>
    <phoneticPr fontId="5"/>
  </si>
  <si>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</si>
  <si>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</si>
  <si>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</si>
  <si>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</si>
  <si>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</si>
  <si>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</si>
  <si>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</si>
  <si>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福島県石川町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</si>
  <si>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</si>
  <si>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</si>
  <si>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</si>
  <si>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</si>
  <si>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</si>
  <si>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</si>
  <si>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</si>
  <si>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</si>
  <si>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</si>
  <si>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</si>
  <si>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</si>
  <si>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</si>
  <si>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</si>
  <si>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</si>
  <si>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</si>
  <si>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</si>
  <si>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</si>
  <si>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</si>
  <si>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</si>
  <si>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</si>
  <si>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</si>
  <si>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</si>
  <si>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</si>
  <si>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</si>
  <si>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</si>
  <si>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</si>
  <si>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</si>
  <si>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</si>
  <si>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</si>
  <si>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</si>
  <si>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</si>
  <si>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</si>
  <si>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</si>
  <si>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</si>
  <si>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</si>
  <si>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</si>
  <si>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</si>
  <si>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</si>
  <si>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</si>
  <si>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</si>
  <si>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</si>
  <si>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</si>
  <si>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</si>
  <si>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</si>
  <si>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</si>
  <si>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</si>
  <si>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</si>
  <si>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</si>
  <si>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</si>
  <si>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</si>
  <si>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</si>
  <si>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</si>
  <si>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</si>
  <si>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</si>
  <si>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</si>
  <si>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</si>
  <si>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</si>
  <si>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</si>
  <si>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</si>
  <si>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</si>
  <si>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</si>
  <si>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</si>
  <si>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</si>
  <si>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</si>
  <si>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</si>
  <si>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</si>
  <si>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</si>
  <si>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</si>
  <si>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</si>
  <si>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</si>
  <si>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</si>
  <si>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</si>
  <si>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</si>
  <si>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</si>
  <si>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</si>
  <si>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</si>
  <si>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</si>
  <si>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</si>
  <si>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</si>
  <si>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</si>
  <si>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</si>
  <si>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</si>
  <si>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</si>
  <si>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</si>
  <si>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</si>
  <si>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</si>
  <si>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</si>
  <si>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</si>
  <si>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</si>
  <si>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</si>
  <si>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</si>
  <si>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</si>
  <si>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</si>
  <si>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</si>
  <si>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</si>
  <si>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</si>
  <si>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</si>
  <si>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</si>
  <si>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</si>
  <si>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</si>
  <si>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</si>
  <si>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</si>
  <si>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</si>
  <si>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</si>
  <si>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</si>
  <si>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</si>
  <si>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</si>
  <si>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</si>
  <si>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</si>
  <si>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</si>
  <si>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</si>
  <si>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</si>
  <si>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</si>
  <si>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</si>
  <si>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</si>
  <si>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</si>
  <si>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</si>
  <si>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</si>
  <si>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</si>
  <si>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</si>
  <si>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</si>
  <si>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</si>
  <si>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</si>
  <si>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</si>
  <si>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</si>
  <si>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</si>
  <si>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</si>
  <si>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</si>
  <si>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</si>
  <si>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</si>
  <si>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</si>
  <si>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</si>
  <si>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</si>
  <si>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</si>
  <si>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</si>
  <si>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</si>
  <si>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</si>
  <si>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</si>
  <si>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</si>
  <si>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</si>
  <si>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</si>
  <si>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</si>
  <si>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</si>
  <si>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</si>
  <si>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</si>
  <si>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</si>
  <si>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</si>
  <si>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</si>
  <si>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</si>
  <si>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</si>
  <si>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</si>
  <si>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</si>
  <si>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</si>
  <si>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</si>
  <si>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</si>
  <si>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</si>
  <si>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</si>
  <si>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</si>
  <si>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</si>
  <si>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</si>
  <si>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</si>
  <si>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</si>
  <si>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</si>
  <si>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</si>
  <si>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</si>
  <si>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</si>
  <si>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</si>
  <si>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</si>
  <si>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</si>
  <si>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</si>
  <si>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</si>
  <si>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</si>
  <si>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</si>
  <si>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</si>
  <si>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</si>
  <si>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</si>
  <si>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</si>
  <si>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</si>
  <si>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</si>
  <si>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</si>
  <si>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</si>
  <si>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</si>
  <si>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</si>
  <si>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</si>
  <si>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</si>
  <si>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</si>
  <si>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</si>
  <si>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</si>
  <si>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</si>
  <si>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</si>
  <si>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</si>
  <si>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</si>
  <si>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</si>
  <si>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</si>
  <si>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</si>
  <si>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</si>
  <si>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</si>
  <si>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</si>
  <si>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</si>
  <si>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</si>
  <si>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</si>
  <si>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</si>
  <si>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</si>
  <si>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</si>
  <si>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</si>
  <si>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</si>
  <si>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</si>
  <si>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4.50</t>
  </si>
  <si>
    <t>▲ 2.56</t>
  </si>
  <si>
    <t>▲ 7.25</t>
  </si>
  <si>
    <t>水道事業会計</t>
  </si>
  <si>
    <t>一般会計</t>
  </si>
  <si>
    <t>介護保険特別会計</t>
  </si>
  <si>
    <t>国民健康保険特別会計</t>
  </si>
  <si>
    <t>宅地造成事業特別会計</t>
  </si>
  <si>
    <t>土地開発事業特別会計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</si>
  <si>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</si>
  <si>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</si>
  <si>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</si>
  <si>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</si>
  <si>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</si>
  <si>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</si>
  <si>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</si>
  <si>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</si>
  <si>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</si>
  <si>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須賀川地方広域消防組合　一般会計</t>
  </si>
  <si>
    <t>石川地方生活環境施設組合　一般会計</t>
    <rPh sb="13" eb="15">
      <t>イッパン</t>
    </rPh>
    <rPh sb="15" eb="17">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</si>
  <si>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</si>
  <si>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</si>
  <si>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</si>
  <si>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</si>
  <si>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</si>
  <si>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phoneticPr fontId="2"/>
  </si>
  <si>
    <t>福島県後期高齢者医療広域連合後期高齢者医療　特別会計</t>
    <phoneticPr fontId="2"/>
  </si>
  <si>
    <t>母畑レークサイドセンター</t>
    <rPh sb="0" eb="2">
      <t>ボバタ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</si>
  <si>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</si>
  <si>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</si>
  <si>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</si>
  <si>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</si>
  <si>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</si>
  <si>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</si>
  <si>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</si>
  <si>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</si>
  <si>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</si>
  <si>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</si>
  <si>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公共施設保全基金</t>
    <rPh sb="0" eb="2">
      <t>コウキョウ</t>
    </rPh>
    <rPh sb="2" eb="4">
      <t>シセツ</t>
    </rPh>
    <rPh sb="4" eb="6">
      <t>ホゼン</t>
    </rPh>
    <rPh sb="6" eb="8">
      <t>キキン</t>
    </rPh>
    <phoneticPr fontId="5"/>
  </si>
  <si>
    <t>-</t>
    <phoneticPr fontId="2"/>
  </si>
  <si>
    <t>-</t>
    <phoneticPr fontId="2"/>
  </si>
  <si>
    <t>石川町地域福祉振興基金</t>
    <phoneticPr fontId="5"/>
  </si>
  <si>
    <t>石川町ふるさとまちづくり応援基金</t>
    <rPh sb="12" eb="14">
      <t>オウエン</t>
    </rPh>
    <rPh sb="14" eb="16">
      <t>キキン</t>
    </rPh>
    <phoneticPr fontId="5"/>
  </si>
  <si>
    <t>石川町役場庁舎等建設基金</t>
    <phoneticPr fontId="2"/>
  </si>
  <si>
    <t>森林環境譲与税基金</t>
    <phoneticPr fontId="2"/>
  </si>
  <si>
    <t>-</t>
    <phoneticPr fontId="2"/>
  </si>
  <si>
    <t>令和3年度</t>
    <phoneticPr fontId="25"/>
  </si>
  <si>
    <t>福島県石川町</t>
    <phoneticPr fontId="25"/>
  </si>
  <si>
    <t>目的別歳出の状況（単位 千円・％）</t>
    <phoneticPr fontId="5"/>
  </si>
  <si>
    <t>-</t>
    <phoneticPr fontId="5"/>
  </si>
  <si>
    <t>地方譲与税</t>
    <phoneticPr fontId="5"/>
  </si>
  <si>
    <t>　法定普通税</t>
    <phoneticPr fontId="5"/>
  </si>
  <si>
    <t>-</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</si>
  <si>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</si>
  <si>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</si>
  <si>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</si>
  <si>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</si>
  <si>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</si>
  <si>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</si>
  <si>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</si>
  <si>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</si>
  <si>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</si>
  <si>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</si>
  <si>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</si>
  <si>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</si>
  <si>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</si>
  <si>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</si>
  <si>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</si>
  <si>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</si>
  <si>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</si>
  <si>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</si>
  <si>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</si>
  <si>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</si>
  <si>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</si>
  <si>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</si>
  <si>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</si>
  <si>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</si>
  <si>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特別交付税</t>
    <phoneticPr fontId="5"/>
  </si>
  <si>
    <t>　法定外目的税</t>
    <phoneticPr fontId="5"/>
  </si>
  <si>
    <t>　人件費</t>
    <phoneticPr fontId="5"/>
  </si>
  <si>
    <t>(一般財源計)</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</si>
  <si>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</si>
  <si>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</si>
  <si>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</si>
  <si>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</si>
  <si>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</si>
  <si>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</si>
  <si>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</si>
  <si>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</si>
  <si>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</si>
  <si>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上水道</t>
    <phoneticPr fontId="5"/>
  </si>
  <si>
    <t>　　うち一部事務組合負担金</t>
    <phoneticPr fontId="5"/>
  </si>
  <si>
    <t>工業用水道</t>
    <phoneticPr fontId="5"/>
  </si>
  <si>
    <t>　積立金</t>
    <phoneticPr fontId="5"/>
  </si>
  <si>
    <t>交通</t>
    <phoneticPr fontId="5"/>
  </si>
  <si>
    <t>被保険者
1人当り</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</si>
  <si>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</si>
  <si>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</si>
  <si>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</si>
  <si>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</si>
  <si>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</si>
  <si>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</si>
  <si>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</si>
  <si>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</si>
  <si>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</si>
  <si>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</si>
  <si>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</si>
  <si>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</si>
  <si>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</si>
  <si>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</si>
  <si>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</si>
  <si>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</si>
  <si>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</si>
  <si>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</si>
  <si>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</si>
  <si>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令和元年東日本台風の災害復旧に係る地方債の発行が要因となり、類似団体と比べて高い水準にあるが、前年度を11.1ポイント下回った。公共施設等総合管理計画に基づいた公共施設等の整備・更新の実施により、有形固定資産減価償却率は低い値で推移している。　今後も交付税措置の手厚い地方債を選択しながら、公共施設等総合管理計画に基づいた長寿命化の推進や施設の再配置・複合化・統廃合に取り組んでいく。　</t>
    <rPh sb="33" eb="35">
      <t>ヨウイン</t>
    </rPh>
    <rPh sb="56" eb="59">
      <t>ゼンネンド</t>
    </rPh>
    <rPh sb="68" eb="70">
      <t>シタマワ</t>
    </rPh>
    <rPh sb="119" eb="120">
      <t>ヒク</t>
    </rPh>
    <rPh sb="121" eb="122">
      <t>アタイ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</si>
  <si>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</si>
  <si>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</si>
  <si>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</si>
  <si>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</si>
  <si>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</si>
  <si>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</si>
  <si>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現在高の減少や財政調整基金等への積み立てにより、将来負担比率が減少傾向にあり、類似団体との差も縮まりつつある。実質公債費比率は類似団体よりも低い水準にあるものの、前年度から0.4ポイントとほぼ横ばいとなっている。
　今後は、現在計画中の道の駅整備事業や認定こども園新設事業などの実施に伴う地方債の発行により元利償還金の増加が想定されるものの、過疎対策事業債などの条件が有利な地方債を優先的に活用していく予定としていることから、基準財政需要額に算入される額の控除により、実質公債費比率の上昇は最小限に抑制できるものと考えている。</t>
    <rPh sb="1" eb="4">
      <t>チホウサイ</t>
    </rPh>
    <rPh sb="4" eb="6">
      <t>ゲンザイ</t>
    </rPh>
    <rPh sb="6" eb="7">
      <t>ダカ</t>
    </rPh>
    <rPh sb="8" eb="10">
      <t>ゲンショウ</t>
    </rPh>
    <rPh sb="11" eb="13">
      <t>ザイセイ</t>
    </rPh>
    <rPh sb="13" eb="15">
      <t>チョウセイ</t>
    </rPh>
    <rPh sb="15" eb="17">
      <t>キキン</t>
    </rPh>
    <rPh sb="17" eb="18">
      <t>トウ</t>
    </rPh>
    <rPh sb="20" eb="21">
      <t>ツ</t>
    </rPh>
    <rPh sb="22" eb="23">
      <t>タ</t>
    </rPh>
    <rPh sb="35" eb="37">
      <t>ゲンショウ</t>
    </rPh>
    <rPh sb="49" eb="50">
      <t>サ</t>
    </rPh>
    <rPh sb="51" eb="52">
      <t>チヂ</t>
    </rPh>
    <rPh sb="85" eb="88">
      <t>ゼンネンド</t>
    </rPh>
    <rPh sb="100" eb="101">
      <t>ヨコ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</si>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</sst>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94796</c:v>
                </c:pt>
                <c:pt idx="4">
                  <c:v>85942</c:v>
                </c:pt>
              </c:numCache>
            </c:numRef>
          </c:val>
          <c:smooth val="0"/>
          <c:extLst xmlns:c16r2="http://schemas.microsoft.com/office/drawing/2015/06/chart">
            <c:ext xmlns:c16="http://schemas.microsoft.com/office/drawing/2014/chart" uri="{C3380CC4-5D6E-409C-BE32-E72D297353CC}">
              <c16:uniqueId val="{00000000-54AB-4BB7-BED0-42E4CDA1B0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118038</c:v>
                </c:pt>
                <c:pt idx="1">
                  <c:v>104023</c:v>
                </c:pt>
                <c:pt idx="2">
                  <c:v>65673</c:v>
                </c:pt>
                <c:pt idx="3">
                  <c:v>90321</c:v>
                </c:pt>
                <c:pt idx="4">
                  <c:v>53505</c:v>
                </c:pt>
              </c:numCache>
            </c:numRef>
          </c:val>
          <c:smooth val="0"/>
          <c:extLst xmlns:c16r2="http://schemas.microsoft.com/office/drawing/2015/06/chart">
            <c:ext xmlns:c16="http://schemas.microsoft.com/office/drawing/2014/chart" uri="{C3380CC4-5D6E-409C-BE32-E72D297353CC}">
              <c16:uniqueId val="{00000001-54AB-4BB7-BED0-42E4CDA1B069}"/>
            </c:ext>
          </c:extLst>
        </c:ser>
        <c:dLbls>
          <c:showLegendKey val="0"/>
          <c:showVal val="0"/>
          <c:showCatName val="0"/>
          <c:showSerName val="0"/>
          <c:showPercent val="0"/>
          <c:showBubbleSize val="0"/>
        </c:dLbls>
        <c:marker val="1"/>
        <c:smooth val="0"/>
        <c:axId val="875874216"/>
        <c:axId val="875880096"/>
      </c:lineChart>
      <c:catAx>
        <c:axId val="875874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880096"/>
        <c:crosses val="autoZero"/>
        <c:auto val="1"/>
        <c:lblAlgn val="ctr"/>
        <c:lblOffset val="100"/>
        <c:tickLblSkip val="1"/>
        <c:tickMarkSkip val="1"/>
        <c:noMultiLvlLbl val="0"/>
      </c:catAx>
      <c:valAx>
        <c:axId val="8758800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874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4.18</c:v>
                </c:pt>
                <c:pt idx="1">
                  <c:v>5.25</c:v>
                </c:pt>
                <c:pt idx="2">
                  <c:v>3.65</c:v>
                </c:pt>
                <c:pt idx="3">
                  <c:v>4.93</c:v>
                </c:pt>
                <c:pt idx="4">
                  <c:v>11.67</c:v>
                </c:pt>
              </c:numCache>
            </c:numRef>
          </c:val>
          <c:extLst xmlns:c16r2="http://schemas.microsoft.com/office/drawing/2015/06/chart">
            <c:ext xmlns:c16="http://schemas.microsoft.com/office/drawing/2014/chart" uri="{C3380CC4-5D6E-409C-BE32-E72D297353CC}">
              <c16:uniqueId val="{00000000-844E-4D9D-B1F3-B012E6A45E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29.09</c:v>
                </c:pt>
                <c:pt idx="1">
                  <c:v>25.86</c:v>
                </c:pt>
                <c:pt idx="2">
                  <c:v>20.079999999999998</c:v>
                </c:pt>
                <c:pt idx="3">
                  <c:v>19.440000000000001</c:v>
                </c:pt>
                <c:pt idx="4">
                  <c:v>18.600000000000001</c:v>
                </c:pt>
              </c:numCache>
            </c:numRef>
          </c:val>
          <c:extLst xmlns:c16r2="http://schemas.microsoft.com/office/drawing/2015/06/chart">
            <c:ext xmlns:c16="http://schemas.microsoft.com/office/drawing/2014/chart" uri="{C3380CC4-5D6E-409C-BE32-E72D297353CC}">
              <c16:uniqueId val="{00000001-844E-4D9D-B1F3-B012E6A45E06}"/>
            </c:ext>
          </c:extLst>
        </c:ser>
        <c:dLbls>
          <c:showLegendKey val="0"/>
          <c:showVal val="0"/>
          <c:showCatName val="0"/>
          <c:showSerName val="0"/>
          <c:showPercent val="0"/>
          <c:showBubbleSize val="0"/>
        </c:dLbls>
        <c:gapWidth val="250"/>
        <c:overlap val="100"/>
        <c:axId val="875779352"/>
        <c:axId val="875787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c:v>
                </c:pt>
                <c:pt idx="1">
                  <c:v>-2.56</c:v>
                </c:pt>
                <c:pt idx="2">
                  <c:v>-7.25</c:v>
                </c:pt>
                <c:pt idx="3">
                  <c:v>2.5299999999999998</c:v>
                </c:pt>
                <c:pt idx="4">
                  <c:v>8.1300000000000008</c:v>
                </c:pt>
              </c:numCache>
            </c:numRef>
          </c:val>
          <c:smooth val="0"/>
          <c:extLst xmlns:c16r2="http://schemas.microsoft.com/office/drawing/2015/06/chart">
            <c:ext xmlns:c16="http://schemas.microsoft.com/office/drawing/2014/chart" uri="{C3380CC4-5D6E-409C-BE32-E72D297353CC}">
              <c16:uniqueId val="{00000002-844E-4D9D-B1F3-B012E6A45E06}"/>
            </c:ext>
          </c:extLst>
        </c:ser>
        <c:dLbls>
          <c:showLegendKey val="0"/>
          <c:showVal val="0"/>
          <c:showCatName val="0"/>
          <c:showSerName val="0"/>
          <c:showPercent val="0"/>
          <c:showBubbleSize val="0"/>
        </c:dLbls>
        <c:marker val="1"/>
        <c:smooth val="0"/>
        <c:axId val="875779352"/>
        <c:axId val="875787584"/>
      </c:lineChart>
      <c:catAx>
        <c:axId val="87577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5787584"/>
        <c:crosses val="autoZero"/>
        <c:auto val="1"/>
        <c:lblAlgn val="ctr"/>
        <c:lblOffset val="100"/>
        <c:tickLblSkip val="1"/>
        <c:tickMarkSkip val="1"/>
        <c:noMultiLvlLbl val="0"/>
      </c:catAx>
      <c:valAx>
        <c:axId val="87578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77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69C-422A-9F23-40360F5AB5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9C-422A-9F23-40360F5AB5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69C-422A-9F23-40360F5AB59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969C-422A-9F23-40360F5AB591}"/>
            </c:ext>
          </c:extLst>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0.21</c:v>
                </c:pt>
                <c:pt idx="4">
                  <c:v>#N/A</c:v>
                </c:pt>
                <c:pt idx="5">
                  <c:v>0.23</c:v>
                </c:pt>
                <c:pt idx="6">
                  <c:v>#N/A</c:v>
                </c:pt>
                <c:pt idx="7">
                  <c:v>0.25</c:v>
                </c:pt>
                <c:pt idx="8">
                  <c:v>#N/A</c:v>
                </c:pt>
                <c:pt idx="9">
                  <c:v>0.24</c:v>
                </c:pt>
              </c:numCache>
            </c:numRef>
          </c:val>
          <c:extLst xmlns:c16r2="http://schemas.microsoft.com/office/drawing/2015/06/chart">
            <c:ext xmlns:c16="http://schemas.microsoft.com/office/drawing/2014/chart" uri="{C3380CC4-5D6E-409C-BE32-E72D297353CC}">
              <c16:uniqueId val="{00000004-969C-422A-9F23-40360F5AB591}"/>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0.87</c:v>
                </c:pt>
                <c:pt idx="2">
                  <c:v>#N/A</c:v>
                </c:pt>
                <c:pt idx="3">
                  <c:v>0.79</c:v>
                </c:pt>
                <c:pt idx="4">
                  <c:v>#N/A</c:v>
                </c:pt>
                <c:pt idx="5">
                  <c:v>0.77</c:v>
                </c:pt>
                <c:pt idx="6">
                  <c:v>#N/A</c:v>
                </c:pt>
                <c:pt idx="7">
                  <c:v>0.59</c:v>
                </c:pt>
                <c:pt idx="8">
                  <c:v>#N/A</c:v>
                </c:pt>
                <c:pt idx="9">
                  <c:v>0.53</c:v>
                </c:pt>
              </c:numCache>
            </c:numRef>
          </c:val>
          <c:extLst xmlns:c16r2="http://schemas.microsoft.com/office/drawing/2015/06/chart">
            <c:ext xmlns:c16="http://schemas.microsoft.com/office/drawing/2014/chart" uri="{C3380CC4-5D6E-409C-BE32-E72D297353CC}">
              <c16:uniqueId val="{00000005-969C-422A-9F23-40360F5AB59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2.94</c:v>
                </c:pt>
                <c:pt idx="2">
                  <c:v>#N/A</c:v>
                </c:pt>
                <c:pt idx="3">
                  <c:v>1.1200000000000001</c:v>
                </c:pt>
                <c:pt idx="4">
                  <c:v>#N/A</c:v>
                </c:pt>
                <c:pt idx="5">
                  <c:v>0.87</c:v>
                </c:pt>
                <c:pt idx="6">
                  <c:v>#N/A</c:v>
                </c:pt>
                <c:pt idx="7">
                  <c:v>1.37</c:v>
                </c:pt>
                <c:pt idx="8">
                  <c:v>#N/A</c:v>
                </c:pt>
                <c:pt idx="9">
                  <c:v>1.02</c:v>
                </c:pt>
              </c:numCache>
            </c:numRef>
          </c:val>
          <c:extLst xmlns:c16r2="http://schemas.microsoft.com/office/drawing/2015/06/chart">
            <c:ext xmlns:c16="http://schemas.microsoft.com/office/drawing/2014/chart" uri="{C3380CC4-5D6E-409C-BE32-E72D297353CC}">
              <c16:uniqueId val="{00000006-969C-422A-9F23-40360F5AB5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0.52</c:v>
                </c:pt>
                <c:pt idx="2">
                  <c:v>#N/A</c:v>
                </c:pt>
                <c:pt idx="3">
                  <c:v>1.52</c:v>
                </c:pt>
                <c:pt idx="4">
                  <c:v>#N/A</c:v>
                </c:pt>
                <c:pt idx="5">
                  <c:v>1.93</c:v>
                </c:pt>
                <c:pt idx="6">
                  <c:v>#N/A</c:v>
                </c:pt>
                <c:pt idx="7">
                  <c:v>1.51</c:v>
                </c:pt>
                <c:pt idx="8">
                  <c:v>#N/A</c:v>
                </c:pt>
                <c:pt idx="9">
                  <c:v>1.27</c:v>
                </c:pt>
              </c:numCache>
            </c:numRef>
          </c:val>
          <c:extLst xmlns:c16r2="http://schemas.microsoft.com/office/drawing/2015/06/chart">
            <c:ext xmlns:c16="http://schemas.microsoft.com/office/drawing/2014/chart" uri="{C3380CC4-5D6E-409C-BE32-E72D297353CC}">
              <c16:uniqueId val="{00000007-969C-422A-9F23-40360F5AB5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3.98</c:v>
                </c:pt>
                <c:pt idx="2">
                  <c:v>#N/A</c:v>
                </c:pt>
                <c:pt idx="3">
                  <c:v>5.03</c:v>
                </c:pt>
                <c:pt idx="4">
                  <c:v>#N/A</c:v>
                </c:pt>
                <c:pt idx="5">
                  <c:v>3.41</c:v>
                </c:pt>
                <c:pt idx="6">
                  <c:v>#N/A</c:v>
                </c:pt>
                <c:pt idx="7">
                  <c:v>4.67</c:v>
                </c:pt>
                <c:pt idx="8">
                  <c:v>#N/A</c:v>
                </c:pt>
                <c:pt idx="9">
                  <c:v>11.42</c:v>
                </c:pt>
              </c:numCache>
            </c:numRef>
          </c:val>
          <c:extLst xmlns:c16r2="http://schemas.microsoft.com/office/drawing/2015/06/chart">
            <c:ext xmlns:c16="http://schemas.microsoft.com/office/drawing/2014/chart" uri="{C3380CC4-5D6E-409C-BE32-E72D297353CC}">
              <c16:uniqueId val="{00000008-969C-422A-9F23-40360F5AB59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12.83</c:v>
                </c:pt>
                <c:pt idx="2">
                  <c:v>#N/A</c:v>
                </c:pt>
                <c:pt idx="3">
                  <c:v>14.31</c:v>
                </c:pt>
                <c:pt idx="4">
                  <c:v>#N/A</c:v>
                </c:pt>
                <c:pt idx="5">
                  <c:v>15.8</c:v>
                </c:pt>
                <c:pt idx="6">
                  <c:v>#N/A</c:v>
                </c:pt>
                <c:pt idx="7">
                  <c:v>17.100000000000001</c:v>
                </c:pt>
                <c:pt idx="8">
                  <c:v>#N/A</c:v>
                </c:pt>
                <c:pt idx="9">
                  <c:v>15.96</c:v>
                </c:pt>
              </c:numCache>
            </c:numRef>
          </c:val>
          <c:extLst xmlns:c16r2="http://schemas.microsoft.com/office/drawing/2015/06/chart">
            <c:ext xmlns:c16="http://schemas.microsoft.com/office/drawing/2014/chart" uri="{C3380CC4-5D6E-409C-BE32-E72D297353CC}">
              <c16:uniqueId val="{00000009-969C-422A-9F23-40360F5AB591}"/>
            </c:ext>
          </c:extLst>
        </c:ser>
        <c:dLbls>
          <c:showLegendKey val="0"/>
          <c:showVal val="0"/>
          <c:showCatName val="0"/>
          <c:showSerName val="0"/>
          <c:showPercent val="0"/>
          <c:showBubbleSize val="0"/>
        </c:dLbls>
        <c:gapWidth val="150"/>
        <c:overlap val="100"/>
        <c:axId val="875819728"/>
        <c:axId val="875818160"/>
      </c:barChart>
      <c:catAx>
        <c:axId val="87581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5818160"/>
        <c:crosses val="autoZero"/>
        <c:auto val="1"/>
        <c:lblAlgn val="ctr"/>
        <c:lblOffset val="100"/>
        <c:tickLblSkip val="1"/>
        <c:tickMarkSkip val="1"/>
        <c:noMultiLvlLbl val="0"/>
      </c:catAx>
      <c:valAx>
        <c:axId val="87581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81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505</c:v>
                </c:pt>
                <c:pt idx="5">
                  <c:v>519</c:v>
                </c:pt>
                <c:pt idx="8">
                  <c:v>575</c:v>
                </c:pt>
                <c:pt idx="11">
                  <c:v>555</c:v>
                </c:pt>
                <c:pt idx="14">
                  <c:v>679</c:v>
                </c:pt>
              </c:numCache>
            </c:numRef>
          </c:val>
          <c:extLst xmlns:c16r2="http://schemas.microsoft.com/office/drawing/2015/06/chart">
            <c:ext xmlns:c16="http://schemas.microsoft.com/office/drawing/2014/chart" uri="{C3380CC4-5D6E-409C-BE32-E72D297353CC}">
              <c16:uniqueId val="{00000000-4F17-4318-9A9D-669A17E033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17-4318-9A9D-669A17E033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11</c:v>
                </c:pt>
                <c:pt idx="6">
                  <c:v>11</c:v>
                </c:pt>
                <c:pt idx="9">
                  <c:v>9</c:v>
                </c:pt>
                <c:pt idx="12">
                  <c:v>7</c:v>
                </c:pt>
              </c:numCache>
            </c:numRef>
          </c:val>
          <c:extLst xmlns:c16r2="http://schemas.microsoft.com/office/drawing/2015/06/chart">
            <c:ext xmlns:c16="http://schemas.microsoft.com/office/drawing/2014/chart" uri="{C3380CC4-5D6E-409C-BE32-E72D297353CC}">
              <c16:uniqueId val="{00000002-4F17-4318-9A9D-669A17E033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85</c:v>
                </c:pt>
                <c:pt idx="3">
                  <c:v>44</c:v>
                </c:pt>
                <c:pt idx="6">
                  <c:v>46</c:v>
                </c:pt>
                <c:pt idx="9">
                  <c:v>40</c:v>
                </c:pt>
                <c:pt idx="12">
                  <c:v>35</c:v>
                </c:pt>
              </c:numCache>
            </c:numRef>
          </c:val>
          <c:extLst xmlns:c16r2="http://schemas.microsoft.com/office/drawing/2015/06/chart">
            <c:ext xmlns:c16="http://schemas.microsoft.com/office/drawing/2014/chart" uri="{C3380CC4-5D6E-409C-BE32-E72D297353CC}">
              <c16:uniqueId val="{00000003-4F17-4318-9A9D-669A17E033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80</c:v>
                </c:pt>
                <c:pt idx="3">
                  <c:v>81</c:v>
                </c:pt>
                <c:pt idx="6">
                  <c:v>83</c:v>
                </c:pt>
                <c:pt idx="9">
                  <c:v>98</c:v>
                </c:pt>
                <c:pt idx="12">
                  <c:v>100</c:v>
                </c:pt>
              </c:numCache>
            </c:numRef>
          </c:val>
          <c:extLst xmlns:c16r2="http://schemas.microsoft.com/office/drawing/2015/06/chart">
            <c:ext xmlns:c16="http://schemas.microsoft.com/office/drawing/2014/chart" uri="{C3380CC4-5D6E-409C-BE32-E72D297353CC}">
              <c16:uniqueId val="{00000004-4F17-4318-9A9D-669A17E033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17-4318-9A9D-669A17E033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17-4318-9A9D-669A17E033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507</c:v>
                </c:pt>
                <c:pt idx="3">
                  <c:v>550</c:v>
                </c:pt>
                <c:pt idx="6">
                  <c:v>611</c:v>
                </c:pt>
                <c:pt idx="9">
                  <c:v>614</c:v>
                </c:pt>
                <c:pt idx="12">
                  <c:v>783</c:v>
                </c:pt>
              </c:numCache>
            </c:numRef>
          </c:val>
          <c:extLst xmlns:c16r2="http://schemas.microsoft.com/office/drawing/2015/06/chart">
            <c:ext xmlns:c16="http://schemas.microsoft.com/office/drawing/2014/chart" uri="{C3380CC4-5D6E-409C-BE32-E72D297353CC}">
              <c16:uniqueId val="{00000007-4F17-4318-9A9D-669A17E0334E}"/>
            </c:ext>
          </c:extLst>
        </c:ser>
        <c:dLbls>
          <c:showLegendKey val="0"/>
          <c:showVal val="0"/>
          <c:showCatName val="0"/>
          <c:showSerName val="0"/>
          <c:showPercent val="0"/>
          <c:showBubbleSize val="0"/>
        </c:dLbls>
        <c:gapWidth val="100"/>
        <c:overlap val="100"/>
        <c:axId val="875807576"/>
        <c:axId val="875816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c:v>
                </c:pt>
                <c:pt idx="2">
                  <c:v>#N/A</c:v>
                </c:pt>
                <c:pt idx="3">
                  <c:v>#N/A</c:v>
                </c:pt>
                <c:pt idx="4">
                  <c:v>167</c:v>
                </c:pt>
                <c:pt idx="5">
                  <c:v>#N/A</c:v>
                </c:pt>
                <c:pt idx="6">
                  <c:v>#N/A</c:v>
                </c:pt>
                <c:pt idx="7">
                  <c:v>176</c:v>
                </c:pt>
                <c:pt idx="8">
                  <c:v>#N/A</c:v>
                </c:pt>
                <c:pt idx="9">
                  <c:v>#N/A</c:v>
                </c:pt>
                <c:pt idx="10">
                  <c:v>206</c:v>
                </c:pt>
                <c:pt idx="11">
                  <c:v>#N/A</c:v>
                </c:pt>
                <c:pt idx="12">
                  <c:v>#N/A</c:v>
                </c:pt>
                <c:pt idx="13">
                  <c:v>246</c:v>
                </c:pt>
                <c:pt idx="14">
                  <c:v>#N/A</c:v>
                </c:pt>
              </c:numCache>
            </c:numRef>
          </c:val>
          <c:smooth val="0"/>
          <c:extLst xmlns:c16r2="http://schemas.microsoft.com/office/drawing/2015/06/chart">
            <c:ext xmlns:c16="http://schemas.microsoft.com/office/drawing/2014/chart" uri="{C3380CC4-5D6E-409C-BE32-E72D297353CC}">
              <c16:uniqueId val="{00000008-4F17-4318-9A9D-669A17E0334E}"/>
            </c:ext>
          </c:extLst>
        </c:ser>
        <c:dLbls>
          <c:showLegendKey val="0"/>
          <c:showVal val="0"/>
          <c:showCatName val="0"/>
          <c:showSerName val="0"/>
          <c:showPercent val="0"/>
          <c:showBubbleSize val="0"/>
        </c:dLbls>
        <c:marker val="1"/>
        <c:smooth val="0"/>
        <c:axId val="875807576"/>
        <c:axId val="875816200"/>
      </c:lineChart>
      <c:catAx>
        <c:axId val="87580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5816200"/>
        <c:crosses val="autoZero"/>
        <c:auto val="1"/>
        <c:lblAlgn val="ctr"/>
        <c:lblOffset val="100"/>
        <c:tickLblSkip val="1"/>
        <c:tickMarkSkip val="1"/>
        <c:noMultiLvlLbl val="0"/>
      </c:catAx>
      <c:valAx>
        <c:axId val="875816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807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5393</c:v>
                </c:pt>
                <c:pt idx="5">
                  <c:v>6149</c:v>
                </c:pt>
                <c:pt idx="8">
                  <c:v>6125</c:v>
                </c:pt>
                <c:pt idx="11">
                  <c:v>6993</c:v>
                </c:pt>
                <c:pt idx="14">
                  <c:v>6797</c:v>
                </c:pt>
              </c:numCache>
            </c:numRef>
          </c:val>
          <c:extLst xmlns:c16r2="http://schemas.microsoft.com/office/drawing/2015/06/chart">
            <c:ext xmlns:c16="http://schemas.microsoft.com/office/drawing/2014/chart" uri="{C3380CC4-5D6E-409C-BE32-E72D297353CC}">
              <c16:uniqueId val="{00000000-CA7B-4B74-BCD1-5AF7C8E529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176</c:v>
                </c:pt>
                <c:pt idx="5">
                  <c:v>164</c:v>
                </c:pt>
                <c:pt idx="8">
                  <c:v>165</c:v>
                </c:pt>
                <c:pt idx="11">
                  <c:v>122</c:v>
                </c:pt>
                <c:pt idx="14">
                  <c:v>113</c:v>
                </c:pt>
              </c:numCache>
            </c:numRef>
          </c:val>
          <c:extLst xmlns:c16r2="http://schemas.microsoft.com/office/drawing/2015/06/chart">
            <c:ext xmlns:c16="http://schemas.microsoft.com/office/drawing/2014/chart" uri="{C3380CC4-5D6E-409C-BE32-E72D297353CC}">
              <c16:uniqueId val="{00000001-CA7B-4B74-BCD1-5AF7C8E529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2706</c:v>
                </c:pt>
                <c:pt idx="5">
                  <c:v>2501</c:v>
                </c:pt>
                <c:pt idx="8">
                  <c:v>2215</c:v>
                </c:pt>
                <c:pt idx="11">
                  <c:v>2037</c:v>
                </c:pt>
                <c:pt idx="14">
                  <c:v>2397</c:v>
                </c:pt>
              </c:numCache>
            </c:numRef>
          </c:val>
          <c:extLst xmlns:c16r2="http://schemas.microsoft.com/office/drawing/2015/06/chart">
            <c:ext xmlns:c16="http://schemas.microsoft.com/office/drawing/2014/chart" uri="{C3380CC4-5D6E-409C-BE32-E72D297353CC}">
              <c16:uniqueId val="{00000002-CA7B-4B74-BCD1-5AF7C8E529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A7B-4B74-BCD1-5AF7C8E529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A7B-4B74-BCD1-5AF7C8E529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A7B-4B74-BCD1-5AF7C8E529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1271</c:v>
                </c:pt>
                <c:pt idx="3">
                  <c:v>1173</c:v>
                </c:pt>
                <c:pt idx="6">
                  <c:v>1142</c:v>
                </c:pt>
                <c:pt idx="9">
                  <c:v>1067</c:v>
                </c:pt>
                <c:pt idx="12">
                  <c:v>1122</c:v>
                </c:pt>
              </c:numCache>
            </c:numRef>
          </c:val>
          <c:extLst xmlns:c16r2="http://schemas.microsoft.com/office/drawing/2015/06/chart">
            <c:ext xmlns:c16="http://schemas.microsoft.com/office/drawing/2014/chart" uri="{C3380CC4-5D6E-409C-BE32-E72D297353CC}">
              <c16:uniqueId val="{00000006-CA7B-4B74-BCD1-5AF7C8E529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159</c:v>
                </c:pt>
                <c:pt idx="3">
                  <c:v>188</c:v>
                </c:pt>
                <c:pt idx="6">
                  <c:v>268</c:v>
                </c:pt>
                <c:pt idx="9">
                  <c:v>480</c:v>
                </c:pt>
                <c:pt idx="12">
                  <c:v>464</c:v>
                </c:pt>
              </c:numCache>
            </c:numRef>
          </c:val>
          <c:extLst xmlns:c16r2="http://schemas.microsoft.com/office/drawing/2015/06/chart">
            <c:ext xmlns:c16="http://schemas.microsoft.com/office/drawing/2014/chart" uri="{C3380CC4-5D6E-409C-BE32-E72D297353CC}">
              <c16:uniqueId val="{00000007-CA7B-4B74-BCD1-5AF7C8E529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1078</c:v>
                </c:pt>
                <c:pt idx="3">
                  <c:v>950</c:v>
                </c:pt>
                <c:pt idx="6">
                  <c:v>828</c:v>
                </c:pt>
                <c:pt idx="9">
                  <c:v>777</c:v>
                </c:pt>
                <c:pt idx="12">
                  <c:v>799</c:v>
                </c:pt>
              </c:numCache>
            </c:numRef>
          </c:val>
          <c:extLst xmlns:c16r2="http://schemas.microsoft.com/office/drawing/2015/06/chart">
            <c:ext xmlns:c16="http://schemas.microsoft.com/office/drawing/2014/chart" uri="{C3380CC4-5D6E-409C-BE32-E72D297353CC}">
              <c16:uniqueId val="{00000008-CA7B-4B74-BCD1-5AF7C8E529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c:v>
                </c:pt>
                <c:pt idx="3">
                  <c:v>42</c:v>
                </c:pt>
                <c:pt idx="6">
                  <c:v>31</c:v>
                </c:pt>
                <c:pt idx="9">
                  <c:v>22</c:v>
                </c:pt>
                <c:pt idx="12">
                  <c:v>15</c:v>
                </c:pt>
              </c:numCache>
            </c:numRef>
          </c:val>
          <c:extLst xmlns:c16r2="http://schemas.microsoft.com/office/drawing/2015/06/chart">
            <c:ext xmlns:c16="http://schemas.microsoft.com/office/drawing/2014/chart" uri="{C3380CC4-5D6E-409C-BE32-E72D297353CC}">
              <c16:uniqueId val="{00000009-CA7B-4B74-BCD1-5AF7C8E529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6451</c:v>
                </c:pt>
                <c:pt idx="3">
                  <c:v>6965</c:v>
                </c:pt>
                <c:pt idx="6">
                  <c:v>7162</c:v>
                </c:pt>
                <c:pt idx="9">
                  <c:v>7904</c:v>
                </c:pt>
                <c:pt idx="12">
                  <c:v>7608</c:v>
                </c:pt>
              </c:numCache>
            </c:numRef>
          </c:val>
          <c:extLst xmlns:c16r2="http://schemas.microsoft.com/office/drawing/2015/06/chart">
            <c:ext xmlns:c16="http://schemas.microsoft.com/office/drawing/2014/chart" uri="{C3380CC4-5D6E-409C-BE32-E72D297353CC}">
              <c16:uniqueId val="{0000000A-CA7B-4B74-BCD1-5AF7C8E52983}"/>
            </c:ext>
          </c:extLst>
        </c:ser>
        <c:dLbls>
          <c:showLegendKey val="0"/>
          <c:showVal val="0"/>
          <c:showCatName val="0"/>
          <c:showSerName val="0"/>
          <c:showPercent val="0"/>
          <c:showBubbleSize val="0"/>
        </c:dLbls>
        <c:gapWidth val="100"/>
        <c:overlap val="100"/>
        <c:axId val="875830312"/>
        <c:axId val="875830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737</c:v>
                </c:pt>
                <c:pt idx="2">
                  <c:v>#N/A</c:v>
                </c:pt>
                <c:pt idx="3">
                  <c:v>#N/A</c:v>
                </c:pt>
                <c:pt idx="4">
                  <c:v>504</c:v>
                </c:pt>
                <c:pt idx="5">
                  <c:v>#N/A</c:v>
                </c:pt>
                <c:pt idx="6">
                  <c:v>#N/A</c:v>
                </c:pt>
                <c:pt idx="7">
                  <c:v>926</c:v>
                </c:pt>
                <c:pt idx="8">
                  <c:v>#N/A</c:v>
                </c:pt>
                <c:pt idx="9">
                  <c:v>#N/A</c:v>
                </c:pt>
                <c:pt idx="10">
                  <c:v>1098</c:v>
                </c:pt>
                <c:pt idx="11">
                  <c:v>#N/A</c:v>
                </c:pt>
                <c:pt idx="12">
                  <c:v>#N/A</c:v>
                </c:pt>
                <c:pt idx="13">
                  <c:v>700</c:v>
                </c:pt>
                <c:pt idx="14">
                  <c:v>#N/A</c:v>
                </c:pt>
              </c:numCache>
            </c:numRef>
          </c:val>
          <c:smooth val="0"/>
          <c:extLst xmlns:c16r2="http://schemas.microsoft.com/office/drawing/2015/06/chart">
            <c:ext xmlns:c16="http://schemas.microsoft.com/office/drawing/2014/chart" uri="{C3380CC4-5D6E-409C-BE32-E72D297353CC}">
              <c16:uniqueId val="{0000000B-CA7B-4B74-BCD1-5AF7C8E52983}"/>
            </c:ext>
          </c:extLst>
        </c:ser>
        <c:dLbls>
          <c:showLegendKey val="0"/>
          <c:showVal val="0"/>
          <c:showCatName val="0"/>
          <c:showSerName val="0"/>
          <c:showPercent val="0"/>
          <c:showBubbleSize val="0"/>
        </c:dLbls>
        <c:marker val="1"/>
        <c:smooth val="0"/>
        <c:axId val="875830312"/>
        <c:axId val="875830704"/>
      </c:lineChart>
      <c:catAx>
        <c:axId val="87583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5830704"/>
        <c:crosses val="autoZero"/>
        <c:auto val="1"/>
        <c:lblAlgn val="ctr"/>
        <c:lblOffset val="100"/>
        <c:tickLblSkip val="1"/>
        <c:tickMarkSkip val="1"/>
        <c:noMultiLvlLbl val="0"/>
      </c:catAx>
      <c:valAx>
        <c:axId val="87583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83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884</c:v>
                </c:pt>
                <c:pt idx="1">
                  <c:v>901</c:v>
                </c:pt>
                <c:pt idx="2">
                  <c:v>949</c:v>
                </c:pt>
              </c:numCache>
            </c:numRef>
          </c:val>
          <c:extLst xmlns:c16r2="http://schemas.microsoft.com/office/drawing/2015/06/chart">
            <c:ext xmlns:c16="http://schemas.microsoft.com/office/drawing/2014/chart" uri="{C3380CC4-5D6E-409C-BE32-E72D297353CC}">
              <c16:uniqueId val="{00000000-C617-483D-9F86-4773A96169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461</c:v>
                </c:pt>
                <c:pt idx="1">
                  <c:v>337</c:v>
                </c:pt>
                <c:pt idx="2">
                  <c:v>385</c:v>
                </c:pt>
              </c:numCache>
            </c:numRef>
          </c:val>
          <c:extLst xmlns:c16r2="http://schemas.microsoft.com/office/drawing/2015/06/chart">
            <c:ext xmlns:c16="http://schemas.microsoft.com/office/drawing/2014/chart" uri="{C3380CC4-5D6E-409C-BE32-E72D297353CC}">
              <c16:uniqueId val="{00000001-C617-483D-9F86-4773A96169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174</c:v>
                </c:pt>
                <c:pt idx="1">
                  <c:v>187</c:v>
                </c:pt>
                <c:pt idx="2">
                  <c:v>307</c:v>
                </c:pt>
              </c:numCache>
            </c:numRef>
          </c:val>
          <c:extLst xmlns:c16r2="http://schemas.microsoft.com/office/drawing/2015/06/chart">
            <c:ext xmlns:c16="http://schemas.microsoft.com/office/drawing/2014/chart" uri="{C3380CC4-5D6E-409C-BE32-E72D297353CC}">
              <c16:uniqueId val="{00000002-C617-483D-9F86-4773A961696B}"/>
            </c:ext>
          </c:extLst>
        </c:ser>
        <c:dLbls>
          <c:showLegendKey val="0"/>
          <c:showVal val="0"/>
          <c:showCatName val="0"/>
          <c:showSerName val="0"/>
          <c:showPercent val="0"/>
          <c:showBubbleSize val="0"/>
        </c:dLbls>
        <c:gapWidth val="120"/>
        <c:overlap val="100"/>
        <c:axId val="875825216"/>
        <c:axId val="875821688"/>
      </c:barChart>
      <c:catAx>
        <c:axId val="8758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75821688"/>
        <c:crosses val="autoZero"/>
        <c:auto val="1"/>
        <c:lblAlgn val="ctr"/>
        <c:lblOffset val="100"/>
        <c:tickLblSkip val="1"/>
        <c:tickMarkSkip val="1"/>
        <c:noMultiLvlLbl val="0"/>
      </c:catAx>
      <c:valAx>
        <c:axId val="875821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758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183-4485-94FE-0665082ACFAB}"/>
                </c:ext>
                <c:ext xmlns:c15="http://schemas.microsoft.com/office/drawing/2012/chart" uri="{CE6537A1-D6FC-4f65-9D91-7224C49458BB}">
                  <c15:layout/>
                  <c15:dlblFieldTable>
                    <c15:dlblFTEntry>
                      <c15:txfldGUID>{8639A417-8BA3-4980-8E06-27A5DA6866F7}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183-4485-94FE-0665082ACFAB}"/>
                </c:ext>
                <c:ext xmlns:c15="http://schemas.microsoft.com/office/drawing/2012/chart" uri="{CE6537A1-D6FC-4f65-9D91-7224C49458BB}">
                  <c15:dlblFieldTable>
                    <c15:dlblFTEntry>
                      <c15:txfldGUID>{AEF1F6BE-DB8F-416D-A3ED-8DA472E319D1}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83-4485-94FE-0665082ACFAB}"/>
                </c:ext>
                <c:ext xmlns:c15="http://schemas.microsoft.com/office/drawing/2012/chart" uri="{CE6537A1-D6FC-4f65-9D91-7224C49458BB}">
                  <c15:dlblFieldTable>
                    <c15:dlblFTEntry>
                      <c15:txfldGUID>{F8BB6D45-2684-479E-8F7C-2E7835CCE161}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83-4485-94FE-0665082ACFAB}"/>
                </c:ext>
                <c:ext xmlns:c15="http://schemas.microsoft.com/office/drawing/2012/chart" uri="{CE6537A1-D6FC-4f65-9D91-7224C49458BB}">
                  <c15:dlblFieldTable>
                    <c15:dlblFTEntry>
                      <c15:txfldGUID>{021473A6-070E-4CFC-95CA-98804FE76336}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83-4485-94FE-0665082ACFAB}"/>
                </c:ext>
                <c:ext xmlns:c15="http://schemas.microsoft.com/office/drawing/2012/chart" uri="{CE6537A1-D6FC-4f65-9D91-7224C49458BB}">
                  <c15:dlblFieldTable>
                    <c15:dlblFTEntry>
                      <c15:txfldGUID>{455635C7-3153-46C7-9D48-3457FFC643B8}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83-4485-94FE-0665082ACFAB}"/>
                </c:ext>
                <c:ext xmlns:c15="http://schemas.microsoft.com/office/drawing/2012/chart" uri="{CE6537A1-D6FC-4f65-9D91-7224C49458BB}">
                  <c15:layout/>
                  <c15:dlblFieldTable>
                    <c15:dlblFTEntry>
                      <c15:txfldGUID>{BA54D7CA-4EE8-4C71-AE3E-1EBDED124387}</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83-4485-94FE-0665082ACFAB}"/>
                </c:ext>
                <c:ext xmlns:c15="http://schemas.microsoft.com/office/drawing/2012/chart" uri="{CE6537A1-D6FC-4f65-9D91-7224C49458BB}">
                  <c15:layout/>
                  <c15:dlblFieldTable>
                    <c15:dlblFTEntry>
                      <c15:txfldGUID>{4457A559-F26E-43D4-85D3-CA8FD4C01C46}</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83-4485-94FE-0665082ACFAB}"/>
                </c:ext>
                <c:ext xmlns:c15="http://schemas.microsoft.com/office/drawing/2012/chart" uri="{CE6537A1-D6FC-4f65-9D91-7224C49458BB}">
                  <c15:layout/>
                  <c15:dlblFieldTable>
                    <c15:dlblFTEntry>
                      <c15:txfldGUID>{2343C9DD-4263-432F-9A91-E33067EC2C04}</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83-4485-94FE-0665082ACFAB}"/>
                </c:ext>
                <c:ext xmlns:c15="http://schemas.microsoft.com/office/drawing/2012/chart" uri="{CE6537A1-D6FC-4f65-9D91-7224C49458BB}">
                  <c15:layout/>
                  <c15:dlblFieldTable>
                    <c15:dlblFTEntry>
                      <c15:txfldGUID>{F33937D8-22EE-441A-B77F-B8415D7E9205}</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47.1</c:v>
                </c:pt>
                <c:pt idx="8">
                  <c:v>46.3</c:v>
                </c:pt>
                <c:pt idx="16">
                  <c:v>47.7</c:v>
                </c:pt>
                <c:pt idx="24">
                  <c:v>49.1</c:v>
                </c:pt>
                <c:pt idx="32">
                  <c:v>46.6</c:v>
                </c:pt>
              </c:numCache>
            </c:numRef>
          </c:xVal>
          <c:yVal>
            <c:numRef>
              <c:f>公会計指標分析・財政指標組合せ分析表!$BP$51:$DC$51</c:f>
              <c:numCache>
                <c:formatCode>#,##0.0;"▲ "#,##0.0</c:formatCode>
                <c:ptCount val="40"/>
                <c:pt idx="0">
                  <c:v>18.600000000000001</c:v>
                </c:pt>
                <c:pt idx="8">
                  <c:v>12.9</c:v>
                </c:pt>
                <c:pt idx="16">
                  <c:v>24.1</c:v>
                </c:pt>
                <c:pt idx="24">
                  <c:v>26.8</c:v>
                </c:pt>
                <c:pt idx="32">
                  <c:v>15.7</c:v>
                </c:pt>
              </c:numCache>
            </c:numRef>
          </c:yVal>
          <c:smooth val="0"/>
          <c:extLst xmlns:c16r2="http://schemas.microsoft.com/office/drawing/2015/06/chart">
            <c:ext xmlns:c16="http://schemas.microsoft.com/office/drawing/2014/chart" uri="{C3380CC4-5D6E-409C-BE32-E72D297353CC}">
              <c16:uniqueId val="{00000009-8183-4485-94FE-0665082ACF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183-4485-94FE-0665082ACFAB}"/>
                </c:ext>
                <c:ext xmlns:c15="http://schemas.microsoft.com/office/drawing/2012/chart" uri="{CE6537A1-D6FC-4f65-9D91-7224C49458BB}">
                  <c15:layout/>
                  <c15:dlblFieldTable>
                    <c15:dlblFTEntry>
                      <c15:txfldGUID>{A8F9B33C-FDE4-403A-9FD7-FA1B8C89548C}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183-4485-94FE-0665082ACFAB}"/>
                </c:ext>
                <c:ext xmlns:c15="http://schemas.microsoft.com/office/drawing/2012/chart" uri="{CE6537A1-D6FC-4f65-9D91-7224C49458BB}">
                  <c15:dlblFieldTable>
                    <c15:dlblFTEntry>
                      <c15:txfldGUID>{3757D70B-5719-43C7-A190-EBB342B2EFB7}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183-4485-94FE-0665082ACFAB}"/>
                </c:ext>
                <c:ext xmlns:c15="http://schemas.microsoft.com/office/drawing/2012/chart" uri="{CE6537A1-D6FC-4f65-9D91-7224C49458BB}">
                  <c15:dlblFieldTable>
                    <c15:dlblFTEntry>
                      <c15:txfldGUID>{213FB34D-BA5D-46CF-900D-A9237E0A72D2}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183-4485-94FE-0665082ACFAB}"/>
                </c:ext>
                <c:ext xmlns:c15="http://schemas.microsoft.com/office/drawing/2012/chart" uri="{CE6537A1-D6FC-4f65-9D91-7224C49458BB}">
                  <c15:dlblFieldTable>
                    <c15:dlblFTEntry>
                      <c15:txfldGUID>{CF9FB52B-20A3-4352-9F9D-319F58E1E4C1}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183-4485-94FE-0665082ACFAB}"/>
                </c:ext>
                <c:ext xmlns:c15="http://schemas.microsoft.com/office/drawing/2012/chart" uri="{CE6537A1-D6FC-4f65-9D91-7224C49458BB}">
                  <c15:dlblFieldTable>
                    <c15:dlblFTEntry>
                      <c15:txfldGUID>{A6563FB8-EAE2-4432-9C7A-2E34D4109BAC}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183-4485-94FE-0665082ACFAB}"/>
                </c:ext>
                <c:ext xmlns:c15="http://schemas.microsoft.com/office/drawing/2012/chart" uri="{CE6537A1-D6FC-4f65-9D91-7224C49458BB}">
                  <c15:layout/>
                  <c15:dlblFieldTable>
                    <c15:dlblFTEntry>
                      <c15:txfldGUID>{6DC42AF0-A043-4A74-83FE-D79032D207A0}</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183-4485-94FE-0665082ACFAB}"/>
                </c:ext>
                <c:ext xmlns:c15="http://schemas.microsoft.com/office/drawing/2012/chart" uri="{CE6537A1-D6FC-4f65-9D91-7224C49458BB}">
                  <c15:layout/>
                  <c15:dlblFieldTable>
                    <c15:dlblFTEntry>
                      <c15:txfldGUID>{BF4DE357-8E4A-4083-A031-F3132E65CA7B}</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183-4485-94FE-0665082ACFAB}"/>
                </c:ext>
                <c:ext xmlns:c15="http://schemas.microsoft.com/office/drawing/2012/chart" uri="{CE6537A1-D6FC-4f65-9D91-7224C49458BB}">
                  <c15:layout/>
                  <c15:dlblFieldTable>
                    <c15:dlblFTEntry>
                      <c15:txfldGUID>{1C1C067E-3890-44FB-9F3B-E3D75D304D74}</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183-4485-94FE-0665082ACFAB}"/>
                </c:ext>
                <c:ext xmlns:c15="http://schemas.microsoft.com/office/drawing/2012/chart" uri="{CE6537A1-D6FC-4f65-9D91-7224C49458BB}">
                  <c15:layout/>
                  <c15:dlblFieldTable>
                    <c15:dlblFTEntry>
                      <c15:txfldGUID>{6FCF19B9-CA45-48F5-A7AA-429A395B2804}</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61.9</c:v>
                </c:pt>
                <c:pt idx="32">
                  <c:v>62.1</c:v>
                </c:pt>
              </c:numCache>
            </c:numRef>
          </c:xVal>
          <c:yVal>
            <c:numRef>
              <c:f>公会計指標分析・財政指標組合せ分析表!$BP$55:$DC$55</c:f>
              <c:numCache>
                <c:formatCode>#,##0.0;"▲ "#,##0.0</c:formatCode>
                <c:ptCount val="40"/>
                <c:pt idx="0">
                  <c:v>40.799999999999997</c:v>
                </c:pt>
                <c:pt idx="8">
                  <c:v>38.5</c:v>
                </c:pt>
                <c:pt idx="16">
                  <c:v>35.5</c:v>
                </c:pt>
                <c:pt idx="24">
                  <c:v>23.5</c:v>
                </c:pt>
                <c:pt idx="32">
                  <c:v>8.5</c:v>
                </c:pt>
              </c:numCache>
            </c:numRef>
          </c:yVal>
          <c:smooth val="0"/>
          <c:extLst xmlns:c16r2="http://schemas.microsoft.com/office/drawing/2015/06/chart">
            <c:ext xmlns:c16="http://schemas.microsoft.com/office/drawing/2014/chart" uri="{C3380CC4-5D6E-409C-BE32-E72D297353CC}">
              <c16:uniqueId val="{00000013-8183-4485-94FE-0665082ACFAB}"/>
            </c:ext>
          </c:extLst>
        </c:ser>
        <c:dLbls>
          <c:showLegendKey val="0"/>
          <c:showVal val="1"/>
          <c:showCatName val="0"/>
          <c:showSerName val="0"/>
          <c:showPercent val="0"/>
          <c:showBubbleSize val="0"/>
        </c:dLbls>
        <c:axId val="875826000"/>
        <c:axId val="875826784"/>
      </c:scatterChart>
      <c:valAx>
        <c:axId val="87582600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5826784"/>
        <c:crosses val="autoZero"/>
        <c:crossBetween val="midCat"/>
      </c:valAx>
      <c:valAx>
        <c:axId val="875826784"/>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75826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4E-48D2-B329-B764C04E4E51}"/>
                </c:ext>
                <c:ext xmlns:c15="http://schemas.microsoft.com/office/drawing/2012/chart" uri="{CE6537A1-D6FC-4f65-9D91-7224C49458BB}">
                  <c15:layout/>
                  <c15:dlblFieldTable>
                    <c15:dlblFTEntry>
                      <c15:txfldGUID>{5FFF3150-45DF-4DA2-84D2-0F7755AB972D}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4E-48D2-B329-B764C04E4E51}"/>
                </c:ext>
                <c:ext xmlns:c15="http://schemas.microsoft.com/office/drawing/2012/chart" uri="{CE6537A1-D6FC-4f65-9D91-7224C49458BB}">
                  <c15:dlblFieldTable>
                    <c15:dlblFTEntry>
                      <c15:txfldGUID>{787D094B-F1B8-40BB-B130-35529DA37FA9}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4E-48D2-B329-B764C04E4E51}"/>
                </c:ext>
                <c:ext xmlns:c15="http://schemas.microsoft.com/office/drawing/2012/chart" uri="{CE6537A1-D6FC-4f65-9D91-7224C49458BB}">
                  <c15:dlblFieldTable>
                    <c15:dlblFTEntry>
                      <c15:txfldGUID>{52AB36DE-D624-45EF-8E69-529BF152B67A}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D4E-48D2-B329-B764C04E4E51}"/>
                </c:ext>
                <c:ext xmlns:c15="http://schemas.microsoft.com/office/drawing/2012/chart" uri="{CE6537A1-D6FC-4f65-9D91-7224C49458BB}">
                  <c15:dlblFieldTable>
                    <c15:dlblFTEntry>
                      <c15:txfldGUID>{850A369A-AB49-4321-BD78-AF6145CD2B0A}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D4E-48D2-B329-B764C04E4E51}"/>
                </c:ext>
                <c:ext xmlns:c15="http://schemas.microsoft.com/office/drawing/2012/chart" uri="{CE6537A1-D6FC-4f65-9D91-7224C49458BB}">
                  <c15:dlblFieldTable>
                    <c15:dlblFTEntry>
                      <c15:txfldGUID>{C2C4E79F-8B93-4EDB-B086-0162CF6CE39D}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D4E-48D2-B329-B764C04E4E51}"/>
                </c:ext>
                <c:ext xmlns:c15="http://schemas.microsoft.com/office/drawing/2012/chart" uri="{CE6537A1-D6FC-4f65-9D91-7224C49458BB}">
                  <c15:layout/>
                  <c15:dlblFieldTable>
                    <c15:dlblFTEntry>
                      <c15:txfldGUID>{6FBA78E8-BD4E-462F-8425-47C88A8C1960}</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D4E-48D2-B329-B764C04E4E51}"/>
                </c:ext>
                <c:ext xmlns:c15="http://schemas.microsoft.com/office/drawing/2012/chart" uri="{CE6537A1-D6FC-4f65-9D91-7224C49458BB}">
                  <c15:layout/>
                  <c15:dlblFieldTable>
                    <c15:dlblFTEntry>
                      <c15:txfldGUID>{9F2F0896-1AF1-466E-B47A-27B055CC455E}</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D4E-48D2-B329-B764C04E4E51}"/>
                </c:ext>
                <c:ext xmlns:c15="http://schemas.microsoft.com/office/drawing/2012/chart" uri="{CE6537A1-D6FC-4f65-9D91-7224C49458BB}">
                  <c15:layout/>
                  <c15:dlblFieldTable>
                    <c15:dlblFTEntry>
                      <c15:txfldGUID>{867FC4DE-204C-4AE9-B29F-154C3C7BB6BD}</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D4E-48D2-B329-B764C04E4E51}"/>
                </c:ext>
                <c:ext xmlns:c15="http://schemas.microsoft.com/office/drawing/2012/chart" uri="{CE6537A1-D6FC-4f65-9D91-7224C49458BB}">
                  <c15:layout/>
                  <c15:dlblFieldTable>
                    <c15:dlblFTEntry>
                      <c15:txfldGUID>{84BC6647-611A-461F-80BE-99C82FB772E1}</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c:v>
                </c:pt>
                <c:pt idx="16">
                  <c:v>4.5</c:v>
                </c:pt>
                <c:pt idx="24">
                  <c:v>4.5999999999999996</c:v>
                </c:pt>
                <c:pt idx="32">
                  <c:v>5</c:v>
                </c:pt>
              </c:numCache>
            </c:numRef>
          </c:xVal>
          <c:yVal>
            <c:numRef>
              <c:f>公会計指標分析・財政指標組合せ分析表!$BP$73:$DC$73</c:f>
              <c:numCache>
                <c:formatCode>#,##0.0;"▲ "#,##0.0</c:formatCode>
                <c:ptCount val="40"/>
                <c:pt idx="0">
                  <c:v>18.600000000000001</c:v>
                </c:pt>
                <c:pt idx="8">
                  <c:v>12.9</c:v>
                </c:pt>
                <c:pt idx="16">
                  <c:v>24.1</c:v>
                </c:pt>
                <c:pt idx="24">
                  <c:v>26.8</c:v>
                </c:pt>
                <c:pt idx="32">
                  <c:v>15.7</c:v>
                </c:pt>
              </c:numCache>
            </c:numRef>
          </c:yVal>
          <c:smooth val="0"/>
          <c:extLst xmlns:c16r2="http://schemas.microsoft.com/office/drawing/2015/06/chart">
            <c:ext xmlns:c16="http://schemas.microsoft.com/office/drawing/2014/chart" uri="{C3380CC4-5D6E-409C-BE32-E72D297353CC}">
              <c16:uniqueId val="{00000009-DD4E-48D2-B329-B764C04E4E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005774340420314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D4E-48D2-B329-B764C04E4E51}"/>
                </c:ext>
                <c:ext xmlns:c15="http://schemas.microsoft.com/office/drawing/2012/chart" uri="{CE6537A1-D6FC-4f65-9D91-7224C49458BB}">
                  <c15:layout/>
                  <c15:dlblFieldTable>
                    <c15:dlblFTEntry>
                      <c15:txfldGUID>{B4E76D3D-46AF-4532-824A-589EA746C6CA}</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D4E-48D2-B329-B764C04E4E51}"/>
                </c:ext>
                <c:ext xmlns:c15="http://schemas.microsoft.com/office/drawing/2012/chart" uri="{CE6537A1-D6FC-4f65-9D91-7224C49458BB}">
                  <c15:dlblFieldTable>
                    <c15:dlblFTEntry>
                      <c15:txfldGUID>{F9FBB8E4-E04E-4D99-9C49-5E0F94DFBADA}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D4E-48D2-B329-B764C04E4E51}"/>
                </c:ext>
                <c:ext xmlns:c15="http://schemas.microsoft.com/office/drawing/2012/chart" uri="{CE6537A1-D6FC-4f65-9D91-7224C49458BB}">
                  <c15:dlblFieldTable>
                    <c15:dlblFTEntry>
                      <c15:txfldGUID>{4877BF42-2DDB-4329-9438-D7ADDBEBAFA0}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D4E-48D2-B329-B764C04E4E51}"/>
                </c:ext>
                <c:ext xmlns:c15="http://schemas.microsoft.com/office/drawing/2012/chart" uri="{CE6537A1-D6FC-4f65-9D91-7224C49458BB}">
                  <c15:dlblFieldTable>
                    <c15:dlblFTEntry>
                      <c15:txfldGUID>{61120B6F-0EB0-403C-A7BB-403C14C666C3}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D4E-48D2-B329-B764C04E4E51}"/>
                </c:ext>
                <c:ext xmlns:c15="http://schemas.microsoft.com/office/drawing/2012/chart" uri="{CE6537A1-D6FC-4f65-9D91-7224C49458BB}">
                  <c15:dlblFieldTable>
                    <c15:dlblFTEntry>
                      <c15:txfldGUID>{0C91E8CF-563E-4854-9EDF-C9E5283E94EA}</c15:txfldGUID>
                      <c15:f>#REF!</c15:f>
                      <c15:dlblFieldTableCache>
                        <c:ptCount val="1"/>
                        <c:pt idx="0">
                          <c:v>#REF!</c:v>
                        </c:pt>
                      </c15:dlblFieldTableCache>
                    </c15:dlblFTEntry>
                  </c15:dlblFieldTable>
                  <c15:showDataLabelsRange val="0"/>
                </c:ext>
              </c:extLst>
            </c:dLbl>
            <c:dLbl>
              <c:idx val="8"/>
              <c:layout>
                <c:manualLayout>
                  <c:x val="0"/>
                  <c:y val="-1.0005774340420314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D4E-48D2-B329-B764C04E4E51}"/>
                </c:ext>
                <c:ext xmlns:c15="http://schemas.microsoft.com/office/drawing/2012/chart" uri="{CE6537A1-D6FC-4f65-9D91-7224C49458BB}">
                  <c15:layout/>
                  <c15:dlblFieldTable>
                    <c15:dlblFTEntry>
                      <c15:txfldGUID>{53EA088D-4DF4-4498-A923-3FF8A93E7527}</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D4E-48D2-B329-B764C04E4E51}"/>
                </c:ext>
                <c:ext xmlns:c15="http://schemas.microsoft.com/office/drawing/2012/chart" uri="{CE6537A1-D6FC-4f65-9D91-7224C49458BB}">
                  <c15:layout/>
                  <c15:dlblFieldTable>
                    <c15:dlblFTEntry>
                      <c15:txfldGUID>{184D53B1-5DA6-4B63-99AC-856DCA4D9944}</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D4E-48D2-B329-B764C04E4E51}"/>
                </c:ext>
                <c:ext xmlns:c15="http://schemas.microsoft.com/office/drawing/2012/chart" uri="{CE6537A1-D6FC-4f65-9D91-7224C49458BB}">
                  <c15:layout/>
                  <c15:dlblFieldTable>
                    <c15:dlblFTEntry>
                      <c15:txfldGUID>{109DADF5-B86D-40EC-925C-D8CB4801025D}</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D4E-48D2-B329-B764C04E4E51}"/>
                </c:ext>
                <c:ext xmlns:c15="http://schemas.microsoft.com/office/drawing/2012/chart" uri="{CE6537A1-D6FC-4f65-9D91-7224C49458BB}">
                  <c15:layout/>
                  <c15:dlblFieldTable>
                    <c15:dlblFTEntry>
                      <c15:txfldGUID>{12E7DAD9-302F-4BF3-98D3-926D4021495E}</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8.6</c:v>
                </c:pt>
                <c:pt idx="32">
                  <c:v>8.1999999999999993</c:v>
                </c:pt>
              </c:numCache>
            </c:numRef>
          </c:xVal>
          <c:yVal>
            <c:numRef>
              <c:f>公会計指標分析・財政指標組合せ分析表!$BP$77:$DC$77</c:f>
              <c:numCache>
                <c:formatCode>#,##0.0;"▲ "#,##0.0</c:formatCode>
                <c:ptCount val="40"/>
                <c:pt idx="0">
                  <c:v>40.799999999999997</c:v>
                </c:pt>
                <c:pt idx="8">
                  <c:v>38.5</c:v>
                </c:pt>
                <c:pt idx="16">
                  <c:v>35.5</c:v>
                </c:pt>
                <c:pt idx="24">
                  <c:v>23.5</c:v>
                </c:pt>
                <c:pt idx="32">
                  <c:v>8.5</c:v>
                </c:pt>
              </c:numCache>
            </c:numRef>
          </c:yVal>
          <c:smooth val="0"/>
          <c:extLst xmlns:c16r2="http://schemas.microsoft.com/office/drawing/2015/06/chart">
            <c:ext xmlns:c16="http://schemas.microsoft.com/office/drawing/2014/chart" uri="{C3380CC4-5D6E-409C-BE32-E72D297353CC}">
              <c16:uniqueId val="{00000013-DD4E-48D2-B329-B764C04E4E51}"/>
            </c:ext>
          </c:extLst>
        </c:ser>
        <c:dLbls>
          <c:showLegendKey val="0"/>
          <c:showVal val="1"/>
          <c:showCatName val="0"/>
          <c:showSerName val="0"/>
          <c:showPercent val="0"/>
          <c:showBubbleSize val="0"/>
        </c:dLbls>
        <c:axId val="875828352"/>
        <c:axId val="875844816"/>
      </c:scatterChart>
      <c:valAx>
        <c:axId val="875828352"/>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5844816"/>
        <c:crosses val="autoZero"/>
        <c:crossBetween val="midCat"/>
      </c:valAx>
      <c:valAx>
        <c:axId val="875844816"/>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75828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14,390
14,306
115.71
8,669,589
8,023,447
595,586
5,105,624
7,608,188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の進行等、地域経済を支える基盤が根本的に軟弱であるため、本指数は類似団体を常に下回る結果となっている。また、年度間比較でも本町の財政構造に大きな変化がないことから、多少の上下はあるものの一定の水準を保った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今後は多様な住民サービスの提供に耐えうる財政体力を備えるため、中期的視点に立った行政経営を心掛けるとともに、年度間の財政調整を図るため、各種基金の充実にも努める。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79163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114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71120</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支出については、物件費、公債費、繰出金は増加した一方で、人件費、扶助費、補助費等は減少しており、支出総額は減となった。また、分母となる収入において、普通交付税、地方特例交付金等の増により収入総額が大幅に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ポイント減少し、経常収支が改善した。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今後も社会保障関係経費等が増加傾向であることから、経常経費の縮減を徹底しより一層の健全化に努める。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37798</xdr:rowOff>
    </xdr:from>
    <xdr:to>
      <xdr:col>23</xdr:col>
      <xdr:colOff>133350</xdr:colOff>
      <xdr:row>63</xdr:row>
      <xdr:rowOff>154517</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4114800" y="10496248"/>
          <a:ext cx="8382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132443</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3225800" y="1095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39612</xdr:rowOff>
    </xdr:from>
    <xdr:to>
      <xdr:col>15</xdr:col>
      <xdr:colOff>82550</xdr:colOff>
      <xdr:row>64</xdr:row>
      <xdr:rowOff>132443</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2336800" y="10840962"/>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147458</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153609</xdr:rowOff>
    </xdr:from>
    <xdr:to>
      <xdr:col>11</xdr:col>
      <xdr:colOff>31750</xdr:colOff>
      <xdr:row>63</xdr:row>
      <xdr:rowOff>39612</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1447800" y="1078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24191</xdr:rowOff>
    </xdr:from>
    <xdr:to>
      <xdr:col>11</xdr:col>
      <xdr:colOff>82550</xdr:colOff>
      <xdr:row>64</xdr:row>
      <xdr:rowOff>125791</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110568</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64605</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158448</xdr:rowOff>
    </xdr:from>
    <xdr:to>
      <xdr:col>23</xdr:col>
      <xdr:colOff>184150</xdr:colOff>
      <xdr:row>61</xdr:row>
      <xdr:rowOff>88598</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3525</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2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81643</xdr:rowOff>
    </xdr:from>
    <xdr:to>
      <xdr:col>15</xdr:col>
      <xdr:colOff>133350</xdr:colOff>
      <xdr:row>65</xdr:row>
      <xdr:rowOff>11793</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168020</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160262</xdr:rowOff>
    </xdr:from>
    <xdr:to>
      <xdr:col>11</xdr:col>
      <xdr:colOff>82550</xdr:colOff>
      <xdr:row>63</xdr:row>
      <xdr:rowOff>90412</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100589</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102809</xdr:rowOff>
    </xdr:from>
    <xdr:to>
      <xdr:col>7</xdr:col>
      <xdr:colOff>31750</xdr:colOff>
      <xdr:row>63</xdr:row>
      <xdr:rowOff>32959</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43136</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050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人件費は、職員構成の変動、事務見直し・町立老人福祉施設の閉園による職員の減少等により、前年度の決算額と比較して</a:t>
          </a:r>
          <a:r>
            <a:rPr kumimoji="1" lang="en-US" altLang="ja-JP" sz="1300">
              <a:latin typeface="ＭＳ Ｐゴシック" panose="020B0600070205080204" pitchFamily="50" charset="-128"/>
              <a:ea typeface="ＭＳ Ｐゴシック" panose="020B0600070205080204" pitchFamily="50" charset="-128"/>
            </a:rPr>
            <a:t>2,012</a:t>
          </a:r>
          <a:r>
            <a:rPr kumimoji="1" lang="ja-JP" altLang="en-US" sz="1300">
              <a:latin typeface="ＭＳ Ｐゴシック" panose="020B0600070205080204" pitchFamily="50" charset="-128"/>
              <a:ea typeface="ＭＳ Ｐゴシック" panose="020B0600070205080204" pitchFamily="50" charset="-128"/>
            </a:rPr>
            <a:t>万円の減となったものの、人口が減少したことによる影響で一人当たりのコストは増となった。物件費は、新型コロナウイルス感染症対策関連事業や旧老人福祉センターの除却事業、小中学校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環境整備事業を要因として、前年度と比較して一人当たり</a:t>
          </a:r>
          <a:r>
            <a:rPr kumimoji="1" lang="en-US" altLang="ja-JP" sz="1300">
              <a:latin typeface="ＭＳ Ｐゴシック" panose="020B0600070205080204" pitchFamily="50" charset="-128"/>
              <a:ea typeface="ＭＳ Ｐゴシック" panose="020B0600070205080204" pitchFamily="50" charset="-128"/>
            </a:rPr>
            <a:t>16,528</a:t>
          </a:r>
          <a:r>
            <a:rPr kumimoji="1" lang="ja-JP" altLang="en-US" sz="1300">
              <a:latin typeface="ＭＳ Ｐゴシック" panose="020B0600070205080204" pitchFamily="50" charset="-128"/>
              <a:ea typeface="ＭＳ Ｐゴシック" panose="020B0600070205080204" pitchFamily="50" charset="-128"/>
            </a:rPr>
            <a:t>円の増加した。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今後は更なる行政改革を進めつつ、住民の多様なニーズにも的確に対応できるよう、簡素で効率的な行政運営を目指す。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117416</xdr:rowOff>
    </xdr:from>
    <xdr:to>
      <xdr:col>23</xdr:col>
      <xdr:colOff>133350</xdr:colOff>
      <xdr:row>82</xdr:row>
      <xdr:rowOff>3420</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4114800" y="14004866"/>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79001</xdr:rowOff>
    </xdr:from>
    <xdr:to>
      <xdr:col>19</xdr:col>
      <xdr:colOff>133350</xdr:colOff>
      <xdr:row>81</xdr:row>
      <xdr:rowOff>117416</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3225800" y="13966451"/>
          <a:ext cx="889000" cy="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61052</xdr:rowOff>
    </xdr:from>
    <xdr:to>
      <xdr:col>15</xdr:col>
      <xdr:colOff>82550</xdr:colOff>
      <xdr:row>81</xdr:row>
      <xdr:rowOff>79001</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2336800" y="13948502"/>
          <a:ext cx="8890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47650</xdr:rowOff>
    </xdr:from>
    <xdr:to>
      <xdr:col>15</xdr:col>
      <xdr:colOff>133350</xdr:colOff>
      <xdr:row>81</xdr:row>
      <xdr:rowOff>149250</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3175000" y="139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134027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844800" y="140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23357</xdr:rowOff>
    </xdr:from>
    <xdr:to>
      <xdr:col>11</xdr:col>
      <xdr:colOff>31750</xdr:colOff>
      <xdr:row>81</xdr:row>
      <xdr:rowOff>61052</xdr:rowOff>
    </xdr:to>
    <xdr:cxnSp macro="">
      <xdr:nvCxnSpPr>
        <xdr:cNvPr id="207" name="直線コネクタ 206">
          <a:extLst>
            <a:ext uri="{FF2B5EF4-FFF2-40B4-BE49-F238E27FC236}">
              <a16:creationId xmlns="" xmlns:a16="http://schemas.microsoft.com/office/drawing/2014/main" id="{00000000-0008-0000-0300-0000CF000000}"/>
            </a:ext>
          </a:extLst>
        </xdr:cNvPr>
        <xdr:cNvCxnSpPr/>
      </xdr:nvCxnSpPr>
      <xdr:spPr>
        <a:xfrm>
          <a:off x="1447800" y="13910807"/>
          <a:ext cx="889000" cy="3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25340</xdr:rowOff>
    </xdr:from>
    <xdr:to>
      <xdr:col>11</xdr:col>
      <xdr:colOff>82550</xdr:colOff>
      <xdr:row>81</xdr:row>
      <xdr:rowOff>126940</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2286000" y="139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111717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955800" y="139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20931</xdr:rowOff>
    </xdr:from>
    <xdr:to>
      <xdr:col>7</xdr:col>
      <xdr:colOff>31750</xdr:colOff>
      <xdr:row>81</xdr:row>
      <xdr:rowOff>122531</xdr:rowOff>
    </xdr:to>
    <xdr:sp macro="" textlink="">
      <xdr:nvSpPr>
        <xdr:cNvPr id="210" name="フローチャート: 判断 209">
          <a:extLst>
            <a:ext uri="{FF2B5EF4-FFF2-40B4-BE49-F238E27FC236}">
              <a16:creationId xmlns="" xmlns:a16="http://schemas.microsoft.com/office/drawing/2014/main" id="{00000000-0008-0000-0300-0000D2000000}"/>
            </a:ext>
          </a:extLst>
        </xdr:cNvPr>
        <xdr:cNvSpPr/>
      </xdr:nvSpPr>
      <xdr:spPr>
        <a:xfrm>
          <a:off x="1397000" y="139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107308</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066800" y="139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124070</xdr:rowOff>
    </xdr:from>
    <xdr:to>
      <xdr:col>23</xdr:col>
      <xdr:colOff>184150</xdr:colOff>
      <xdr:row>82</xdr:row>
      <xdr:rowOff>54220</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902200" y="140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140597</xdr:rowOff>
    </xdr:from>
    <xdr:ext cx="762000" cy="259045"/>
    <xdr:sp macro="" textlink="">
      <xdr:nvSpPr>
        <xdr:cNvPr id="218" name="人件費・物件費等の状況該当値テキスト">
          <a:extLst>
            <a:ext uri="{FF2B5EF4-FFF2-40B4-BE49-F238E27FC236}">
              <a16:creationId xmlns="" xmlns:a16="http://schemas.microsoft.com/office/drawing/2014/main" id="{00000000-0008-0000-0300-0000DA000000}"/>
            </a:ext>
          </a:extLst>
        </xdr:cNvPr>
        <xdr:cNvSpPr txBox="1"/>
      </xdr:nvSpPr>
      <xdr:spPr>
        <a:xfrm>
          <a:off x="5041900" y="1385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66616</xdr:rowOff>
    </xdr:from>
    <xdr:to>
      <xdr:col>19</xdr:col>
      <xdr:colOff>184150</xdr:colOff>
      <xdr:row>81</xdr:row>
      <xdr:rowOff>168216</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4064000" y="139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6943</xdr:rowOff>
    </xdr:from>
    <xdr:ext cx="7366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3733800" y="1372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28201</xdr:rowOff>
    </xdr:from>
    <xdr:to>
      <xdr:col>15</xdr:col>
      <xdr:colOff>133350</xdr:colOff>
      <xdr:row>81</xdr:row>
      <xdr:rowOff>129801</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3175000" y="139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139978</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2844800" y="1368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10252</xdr:rowOff>
    </xdr:from>
    <xdr:to>
      <xdr:col>11</xdr:col>
      <xdr:colOff>82550</xdr:colOff>
      <xdr:row>81</xdr:row>
      <xdr:rowOff>111852</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2286000" y="138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122029</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955800" y="1366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144007</xdr:rowOff>
    </xdr:from>
    <xdr:to>
      <xdr:col>7</xdr:col>
      <xdr:colOff>31750</xdr:colOff>
      <xdr:row>81</xdr:row>
      <xdr:rowOff>74157</xdr:rowOff>
    </xdr:to>
    <xdr:sp macro="" textlink="">
      <xdr:nvSpPr>
        <xdr:cNvPr id="225" name="楕円 224">
          <a:extLst>
            <a:ext uri="{FF2B5EF4-FFF2-40B4-BE49-F238E27FC236}">
              <a16:creationId xmlns="" xmlns:a16="http://schemas.microsoft.com/office/drawing/2014/main" id="{00000000-0008-0000-0300-0000E1000000}"/>
            </a:ext>
          </a:extLst>
        </xdr:cNvPr>
        <xdr:cNvSpPr/>
      </xdr:nvSpPr>
      <xdr:spPr>
        <a:xfrm>
          <a:off x="1397000" y="138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84334</xdr:rowOff>
    </xdr:from>
    <xdr:ext cx="762000" cy="259045"/>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066800" y="136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本町のラスパイレス指数は、国の給与水準を上回る</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初任給の基準の相違、給与表の引き上げ率の相違、経験年数階層の変動等により類似団体平均を上回っていることから、引き続き、国の給与制度に準拠した制度運用の徹底等により本指数の抑制に努める。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2822</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179800" y="1526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2822</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5290800" y="152082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120650</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4401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147461</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flipV="1">
          <a:off x="13512800" y="151680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19349</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5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新規採用職員数と退職者数が同数となり、前年度より</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人減少した。また、類似団体平均と比較すると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今後も、これまでの定員適正化の実績を踏まえた計画的な職員採用、さらには職員配置の一層の効率化・適正化を推進しながら、抑制基調の定員管理を継続する。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117566</xdr:rowOff>
    </xdr:from>
    <xdr:to>
      <xdr:col>81</xdr:col>
      <xdr:colOff>44450</xdr:colOff>
      <xdr:row>59</xdr:row>
      <xdr:rowOff>142845</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6179800" y="10233116"/>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117566</xdr:rowOff>
    </xdr:from>
    <xdr:to>
      <xdr:col>77</xdr:col>
      <xdr:colOff>44450</xdr:colOff>
      <xdr:row>59</xdr:row>
      <xdr:rowOff>127907</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5290800" y="1023311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47474</xdr:rowOff>
    </xdr:from>
    <xdr:to>
      <xdr:col>72</xdr:col>
      <xdr:colOff>203200</xdr:colOff>
      <xdr:row>59</xdr:row>
      <xdr:rowOff>127907</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4401800" y="101630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17114</xdr:rowOff>
    </xdr:from>
    <xdr:to>
      <xdr:col>73</xdr:col>
      <xdr:colOff>44450</xdr:colOff>
      <xdr:row>60</xdr:row>
      <xdr:rowOff>118714</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5240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103491</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9098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39430</xdr:rowOff>
    </xdr:from>
    <xdr:to>
      <xdr:col>68</xdr:col>
      <xdr:colOff>152400</xdr:colOff>
      <xdr:row>59</xdr:row>
      <xdr:rowOff>47474</xdr:rowOff>
    </xdr:to>
    <xdr:cxnSp macro="">
      <xdr:nvCxnSpPr>
        <xdr:cNvPr id="334" name="直線コネクタ 333">
          <a:extLst>
            <a:ext uri="{FF2B5EF4-FFF2-40B4-BE49-F238E27FC236}">
              <a16:creationId xmlns="" xmlns:a16="http://schemas.microsoft.com/office/drawing/2014/main" id="{00000000-0008-0000-0300-00004E010000}"/>
            </a:ext>
          </a:extLst>
        </xdr:cNvPr>
        <xdr:cNvCxnSpPr/>
      </xdr:nvCxnSpPr>
      <xdr:spPr>
        <a:xfrm>
          <a:off x="13512800" y="1015498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1028</xdr:rowOff>
    </xdr:from>
    <xdr:to>
      <xdr:col>68</xdr:col>
      <xdr:colOff>203200</xdr:colOff>
      <xdr:row>60</xdr:row>
      <xdr:rowOff>102628</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4351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87405</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020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158690</xdr:rowOff>
    </xdr:from>
    <xdr:to>
      <xdr:col>64</xdr:col>
      <xdr:colOff>152400</xdr:colOff>
      <xdr:row>60</xdr:row>
      <xdr:rowOff>88840</xdr:rowOff>
    </xdr:to>
    <xdr:sp macro="" textlink="">
      <xdr:nvSpPr>
        <xdr:cNvPr id="337" name="フローチャート: 判断 336">
          <a:extLst>
            <a:ext uri="{FF2B5EF4-FFF2-40B4-BE49-F238E27FC236}">
              <a16:creationId xmlns="" xmlns:a16="http://schemas.microsoft.com/office/drawing/2014/main" id="{00000000-0008-0000-0300-000051010000}"/>
            </a:ext>
          </a:extLst>
        </xdr:cNvPr>
        <xdr:cNvSpPr/>
      </xdr:nvSpPr>
      <xdr:spPr>
        <a:xfrm>
          <a:off x="13462000" y="102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73617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131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92045</xdr:rowOff>
    </xdr:from>
    <xdr:to>
      <xdr:col>81</xdr:col>
      <xdr:colOff>95250</xdr:colOff>
      <xdr:row>60</xdr:row>
      <xdr:rowOff>22195</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69672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108572</xdr:rowOff>
    </xdr:from>
    <xdr:ext cx="762000" cy="259045"/>
    <xdr:sp macro="" textlink="">
      <xdr:nvSpPr>
        <xdr:cNvPr id="345" name="定員管理の状況該当値テキスト">
          <a:extLst>
            <a:ext uri="{FF2B5EF4-FFF2-40B4-BE49-F238E27FC236}">
              <a16:creationId xmlns="" xmlns:a16="http://schemas.microsoft.com/office/drawing/2014/main" id="{00000000-0008-0000-0300-000059010000}"/>
            </a:ext>
          </a:extLst>
        </xdr:cNvPr>
        <xdr:cNvSpPr txBox="1"/>
      </xdr:nvSpPr>
      <xdr:spPr>
        <a:xfrm>
          <a:off x="17106900" y="100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66766</xdr:rowOff>
    </xdr:from>
    <xdr:to>
      <xdr:col>77</xdr:col>
      <xdr:colOff>95250</xdr:colOff>
      <xdr:row>59</xdr:row>
      <xdr:rowOff>168366</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7093</xdr:rowOff>
    </xdr:from>
    <xdr:ext cx="7366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77107</xdr:rowOff>
    </xdr:from>
    <xdr:to>
      <xdr:col>73</xdr:col>
      <xdr:colOff>44450</xdr:colOff>
      <xdr:row>60</xdr:row>
      <xdr:rowOff>7257</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17434</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168124</xdr:rowOff>
    </xdr:from>
    <xdr:to>
      <xdr:col>68</xdr:col>
      <xdr:colOff>203200</xdr:colOff>
      <xdr:row>59</xdr:row>
      <xdr:rowOff>98274</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4351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108451</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4020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160080</xdr:rowOff>
    </xdr:from>
    <xdr:to>
      <xdr:col>64</xdr:col>
      <xdr:colOff>152400</xdr:colOff>
      <xdr:row>59</xdr:row>
      <xdr:rowOff>90230</xdr:rowOff>
    </xdr:to>
    <xdr:sp macro="" textlink="">
      <xdr:nvSpPr>
        <xdr:cNvPr id="352" name="楕円 351">
          <a:extLst>
            <a:ext uri="{FF2B5EF4-FFF2-40B4-BE49-F238E27FC236}">
              <a16:creationId xmlns="" xmlns:a16="http://schemas.microsoft.com/office/drawing/2014/main" id="{00000000-0008-0000-0300-000060010000}"/>
            </a:ext>
          </a:extLst>
        </xdr:cNvPr>
        <xdr:cNvSpPr/>
      </xdr:nvSpPr>
      <xdr:spPr>
        <a:xfrm>
          <a:off x="13462000" y="101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100407</xdr:rowOff>
    </xdr:from>
    <xdr:ext cx="762000" cy="259045"/>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131800" y="98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普通交付税の増等により分母の標準財政規模が増加した一方で、令和元年東日本台風の災害廃棄物処理に係る地方債の償還開始に伴う元利償還金が増加したことにより、前年度から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現在計画中の認定こども園新設事業や道の駅整備事業等の実施に伴う地方債の発行により元利償還金の増加が想定されるため、交付税措置のある有利な地方債の活用により、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67733</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6179800" y="65506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35560</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5290800" y="65426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67733</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4401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91863</xdr:rowOff>
    </xdr:to>
    <xdr:cxnSp macro="">
      <xdr:nvCxnSpPr>
        <xdr:cNvPr id="396" name="直線コネクタ 395">
          <a:extLst>
            <a:ext uri="{FF2B5EF4-FFF2-40B4-BE49-F238E27FC236}">
              <a16:creationId xmlns="" xmlns:a16="http://schemas.microsoft.com/office/drawing/2014/main" id="{00000000-0008-0000-0300-00008C010000}"/>
            </a:ext>
          </a:extLst>
        </xdr:cNvPr>
        <xdr:cNvCxnSpPr/>
      </xdr:nvCxnSpPr>
      <xdr:spPr>
        <a:xfrm flipV="1">
          <a:off x="13512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399" name="フローチャート: 判断 398">
          <a:extLst>
            <a:ext uri="{FF2B5EF4-FFF2-40B4-BE49-F238E27FC236}">
              <a16:creationId xmlns="" xmlns:a16="http://schemas.microsoft.com/office/drawing/2014/main" id="{00000000-0008-0000-0300-00008F010000}"/>
            </a:ext>
          </a:extLst>
        </xdr:cNvPr>
        <xdr:cNvSpPr/>
      </xdr:nvSpPr>
      <xdr:spPr>
        <a:xfrm>
          <a:off x="13462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74100</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131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7" name="公債費負担の状況該当値テキスト">
          <a:extLst>
            <a:ext uri="{FF2B5EF4-FFF2-40B4-BE49-F238E27FC236}">
              <a16:creationId xmlns="" xmlns:a16="http://schemas.microsoft.com/office/drawing/2014/main" id="{00000000-0008-0000-0300-000097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14" name="楕円 413">
          <a:extLst>
            <a:ext uri="{FF2B5EF4-FFF2-40B4-BE49-F238E27FC236}">
              <a16:creationId xmlns="" xmlns:a16="http://schemas.microsoft.com/office/drawing/2014/main" id="{00000000-0008-0000-0300-00009E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ポイント減少した。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臨時財政対策債の借り入れを行わなかったことによる地方債残高の減及び石川地方生活環境施設組合等への負担等見込額の減による将来負担額の減少、財政調整基金や減債基金等の積み立てによる充当可能基金額の増加、普通交付税の増等に伴う標準財政規模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今後も、交付税措置がある地方債を活用しながら本比率の上昇抑制に努め、将来の公債費負担に備えて毎年計画的に基金の積立を行っていく。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93315</xdr:rowOff>
    </xdr:from>
    <xdr:to>
      <xdr:col>81</xdr:col>
      <xdr:colOff>44450</xdr:colOff>
      <xdr:row>15</xdr:row>
      <xdr:rowOff>49409</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6179800" y="2493615"/>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18385</xdr:rowOff>
    </xdr:from>
    <xdr:to>
      <xdr:col>77</xdr:col>
      <xdr:colOff>44450</xdr:colOff>
      <xdr:row>15</xdr:row>
      <xdr:rowOff>49409</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a:off x="15290800" y="259013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61141</xdr:rowOff>
    </xdr:from>
    <xdr:to>
      <xdr:col>72</xdr:col>
      <xdr:colOff>203200</xdr:colOff>
      <xdr:row>15</xdr:row>
      <xdr:rowOff>18385</xdr:rowOff>
    </xdr:to>
    <xdr:cxnSp macro="">
      <xdr:nvCxnSpPr>
        <xdr:cNvPr id="457" name="直線コネクタ 456">
          <a:extLst>
            <a:ext uri="{FF2B5EF4-FFF2-40B4-BE49-F238E27FC236}">
              <a16:creationId xmlns="" xmlns:a16="http://schemas.microsoft.com/office/drawing/2014/main" id="{00000000-0008-0000-0300-0000C9010000}"/>
            </a:ext>
          </a:extLst>
        </xdr:cNvPr>
        <xdr:cNvCxnSpPr/>
      </xdr:nvCxnSpPr>
      <xdr:spPr>
        <a:xfrm>
          <a:off x="14401800" y="246144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98576</xdr:rowOff>
    </xdr:from>
    <xdr:to>
      <xdr:col>73</xdr:col>
      <xdr:colOff>44450</xdr:colOff>
      <xdr:row>16</xdr:row>
      <xdr:rowOff>28726</xdr:rowOff>
    </xdr:to>
    <xdr:sp macro="" textlink="">
      <xdr:nvSpPr>
        <xdr:cNvPr id="458" name="フローチャート: 判断 457">
          <a:extLst>
            <a:ext uri="{FF2B5EF4-FFF2-40B4-BE49-F238E27FC236}">
              <a16:creationId xmlns="" xmlns:a16="http://schemas.microsoft.com/office/drawing/2014/main" id="{00000000-0008-0000-0300-0000CA010000}"/>
            </a:ext>
          </a:extLst>
        </xdr:cNvPr>
        <xdr:cNvSpPr/>
      </xdr:nvSpPr>
      <xdr:spPr>
        <a:xfrm>
          <a:off x="152400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13503</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909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61141</xdr:rowOff>
    </xdr:from>
    <xdr:to>
      <xdr:col>68</xdr:col>
      <xdr:colOff>152400</xdr:colOff>
      <xdr:row>14</xdr:row>
      <xdr:rowOff>126637</xdr:rowOff>
    </xdr:to>
    <xdr:cxnSp macro="">
      <xdr:nvCxnSpPr>
        <xdr:cNvPr id="460" name="直線コネクタ 459">
          <a:extLst>
            <a:ext uri="{FF2B5EF4-FFF2-40B4-BE49-F238E27FC236}">
              <a16:creationId xmlns="" xmlns:a16="http://schemas.microsoft.com/office/drawing/2014/main" id="{00000000-0008-0000-0300-0000CC010000}"/>
            </a:ext>
          </a:extLst>
        </xdr:cNvPr>
        <xdr:cNvCxnSpPr/>
      </xdr:nvCxnSpPr>
      <xdr:spPr>
        <a:xfrm flipV="1">
          <a:off x="13512800" y="246144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1" name="フローチャート: 判断 460">
          <a:extLst>
            <a:ext uri="{FF2B5EF4-FFF2-40B4-BE49-F238E27FC236}">
              <a16:creationId xmlns="" xmlns:a16="http://schemas.microsoft.com/office/drawing/2014/main" id="{00000000-0008-0000-0300-0000CD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159476</xdr:rowOff>
    </xdr:from>
    <xdr:to>
      <xdr:col>64</xdr:col>
      <xdr:colOff>152400</xdr:colOff>
      <xdr:row>16</xdr:row>
      <xdr:rowOff>89626</xdr:rowOff>
    </xdr:to>
    <xdr:sp macro="" textlink="">
      <xdr:nvSpPr>
        <xdr:cNvPr id="463" name="フローチャート: 判断 462">
          <a:extLst>
            <a:ext uri="{FF2B5EF4-FFF2-40B4-BE49-F238E27FC236}">
              <a16:creationId xmlns="" xmlns:a16="http://schemas.microsoft.com/office/drawing/2014/main" id="{00000000-0008-0000-0300-0000CF010000}"/>
            </a:ext>
          </a:extLst>
        </xdr:cNvPr>
        <xdr:cNvSpPr/>
      </xdr:nvSpPr>
      <xdr:spPr>
        <a:xfrm>
          <a:off x="13462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74403</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3131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42515</xdr:rowOff>
    </xdr:from>
    <xdr:to>
      <xdr:col>81</xdr:col>
      <xdr:colOff>95250</xdr:colOff>
      <xdr:row>14</xdr:row>
      <xdr:rowOff>144115</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6967200" y="2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14592</xdr:rowOff>
    </xdr:from>
    <xdr:ext cx="762000" cy="259045"/>
    <xdr:sp macro="" textlink="">
      <xdr:nvSpPr>
        <xdr:cNvPr id="471" name="将来負担の状況該当値テキスト">
          <a:extLst>
            <a:ext uri="{FF2B5EF4-FFF2-40B4-BE49-F238E27FC236}">
              <a16:creationId xmlns="" xmlns:a16="http://schemas.microsoft.com/office/drawing/2014/main" id="{00000000-0008-0000-0300-0000D7010000}"/>
            </a:ext>
          </a:extLst>
        </xdr:cNvPr>
        <xdr:cNvSpPr txBox="1"/>
      </xdr:nvSpPr>
      <xdr:spPr>
        <a:xfrm>
          <a:off x="17106900" y="24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170059</xdr:rowOff>
    </xdr:from>
    <xdr:to>
      <xdr:col>77</xdr:col>
      <xdr:colOff>95250</xdr:colOff>
      <xdr:row>15</xdr:row>
      <xdr:rowOff>100209</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6129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84986</xdr:rowOff>
    </xdr:from>
    <xdr:ext cx="7366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5798800" y="2656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139035</xdr:rowOff>
    </xdr:from>
    <xdr:to>
      <xdr:col>73</xdr:col>
      <xdr:colOff>44450</xdr:colOff>
      <xdr:row>15</xdr:row>
      <xdr:rowOff>69185</xdr:rowOff>
    </xdr:to>
    <xdr:sp macro="" textlink="">
      <xdr:nvSpPr>
        <xdr:cNvPr id="474" name="楕円 473">
          <a:extLst>
            <a:ext uri="{FF2B5EF4-FFF2-40B4-BE49-F238E27FC236}">
              <a16:creationId xmlns="" xmlns:a16="http://schemas.microsoft.com/office/drawing/2014/main" id="{00000000-0008-0000-0300-0000DA010000}"/>
            </a:ext>
          </a:extLst>
        </xdr:cNvPr>
        <xdr:cNvSpPr/>
      </xdr:nvSpPr>
      <xdr:spPr>
        <a:xfrm>
          <a:off x="15240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79362</xdr:rowOff>
    </xdr:from>
    <xdr:ext cx="762000" cy="259045"/>
    <xdr:sp macro="" textlink="">
      <xdr:nvSpPr>
        <xdr:cNvPr id="475" name="テキスト ボックス 474">
          <a:extLst>
            <a:ext uri="{FF2B5EF4-FFF2-40B4-BE49-F238E27FC236}">
              <a16:creationId xmlns="" xmlns:a16="http://schemas.microsoft.com/office/drawing/2014/main" id="{00000000-0008-0000-0300-0000DB010000}"/>
            </a:ext>
          </a:extLst>
        </xdr:cNvPr>
        <xdr:cNvSpPr txBox="1"/>
      </xdr:nvSpPr>
      <xdr:spPr>
        <a:xfrm>
          <a:off x="14909800" y="23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xdr:rowOff>
    </xdr:from>
    <xdr:to>
      <xdr:col>68</xdr:col>
      <xdr:colOff>203200</xdr:colOff>
      <xdr:row>14</xdr:row>
      <xdr:rowOff>111941</xdr:rowOff>
    </xdr:to>
    <xdr:sp macro="" textlink="">
      <xdr:nvSpPr>
        <xdr:cNvPr id="476" name="楕円 475">
          <a:extLst>
            <a:ext uri="{FF2B5EF4-FFF2-40B4-BE49-F238E27FC236}">
              <a16:creationId xmlns="" xmlns:a16="http://schemas.microsoft.com/office/drawing/2014/main" id="{00000000-0008-0000-0300-0000DC010000}"/>
            </a:ext>
          </a:extLst>
        </xdr:cNvPr>
        <xdr:cNvSpPr/>
      </xdr:nvSpPr>
      <xdr:spPr>
        <a:xfrm>
          <a:off x="14351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122118</xdr:rowOff>
    </xdr:from>
    <xdr:ext cx="762000" cy="259045"/>
    <xdr:sp macro="" textlink="">
      <xdr:nvSpPr>
        <xdr:cNvPr id="477" name="テキスト ボックス 476">
          <a:extLst>
            <a:ext uri="{FF2B5EF4-FFF2-40B4-BE49-F238E27FC236}">
              <a16:creationId xmlns="" xmlns:a16="http://schemas.microsoft.com/office/drawing/2014/main" id="{00000000-0008-0000-0300-0000DD010000}"/>
            </a:ext>
          </a:extLst>
        </xdr:cNvPr>
        <xdr:cNvSpPr txBox="1"/>
      </xdr:nvSpPr>
      <xdr:spPr>
        <a:xfrm>
          <a:off x="14020800" y="21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75837</xdr:rowOff>
    </xdr:from>
    <xdr:to>
      <xdr:col>64</xdr:col>
      <xdr:colOff>152400</xdr:colOff>
      <xdr:row>15</xdr:row>
      <xdr:rowOff>5987</xdr:rowOff>
    </xdr:to>
    <xdr:sp macro="" textlink="">
      <xdr:nvSpPr>
        <xdr:cNvPr id="478" name="楕円 477">
          <a:extLst>
            <a:ext uri="{FF2B5EF4-FFF2-40B4-BE49-F238E27FC236}">
              <a16:creationId xmlns="" xmlns:a16="http://schemas.microsoft.com/office/drawing/2014/main" id="{00000000-0008-0000-0300-0000DE010000}"/>
            </a:ext>
          </a:extLst>
        </xdr:cNvPr>
        <xdr:cNvSpPr/>
      </xdr:nvSpPr>
      <xdr:spPr>
        <a:xfrm>
          <a:off x="13462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16164</xdr:rowOff>
    </xdr:from>
    <xdr:ext cx="762000" cy="259045"/>
    <xdr:sp macro="" textlink="">
      <xdr:nvSpPr>
        <xdr:cNvPr id="479" name="テキスト ボックス 478">
          <a:extLst>
            <a:ext uri="{FF2B5EF4-FFF2-40B4-BE49-F238E27FC236}">
              <a16:creationId xmlns="" xmlns:a16="http://schemas.microsoft.com/office/drawing/2014/main" id="{00000000-0008-0000-0300-0000DF010000}"/>
            </a:ext>
          </a:extLst>
        </xdr:cNvPr>
        <xdr:cNvSpPr txBox="1"/>
      </xdr:nvSpPr>
      <xdr:spPr>
        <a:xfrm>
          <a:off x="13131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136073</xdr:colOff>
      <xdr:row>26</xdr:row>
      <xdr:rowOff>95250</xdr:rowOff>
    </xdr:from>
    <xdr:ext cx="9099176" cy="425758"/>
    <xdr:sp macro="" textlink="">
      <xdr:nvSpPr>
        <xdr:cNvPr id="483" name="テキスト ボックス 482">
          <a:extLst>
            <a:ext uri="{FF2B5EF4-FFF2-40B4-BE49-F238E27FC236}">
              <a16:creationId xmlns="" xmlns:a16="http://schemas.microsoft.com/office/drawing/2014/main" id="{B7833EC5-7802-49C9-93AF-5F55205E114C}"/>
            </a:ext>
          </a:extLst>
        </xdr:cNvPr>
        <xdr:cNvSpPr txBox="1"/>
      </xdr:nvSpPr>
      <xdr:spPr>
        <a:xfrm>
          <a:off x="748394" y="4694464"/>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14,390
14,306
115.71
8,669,589
8,023,447
595,586
5,105,624
7,608,188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年度から導入された会計年度任用職員制度が人件費を増加させているものの、令和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年度における職員構成の変動、事務見直し・町立老人福祉施設の閉園による職員の減及び分母となる経常一般財源総額の増等に伴い、前年度と比較して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今後も職員数はもとより各種委員を含めた定員の適正化並びに時間外勤務の抑制等を図り、総人件費の抑制に努める。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40</xdr:row>
      <xdr:rowOff>40132</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632956"/>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40132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8249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40132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8249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30988</xdr:rowOff>
    </xdr:from>
    <xdr:to>
      <xdr:col>11</xdr:col>
      <xdr:colOff>9525</xdr:colOff>
      <xdr:row>40</xdr:row>
      <xdr:rowOff>40132</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888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160782</xdr:rowOff>
    </xdr:from>
    <xdr:to>
      <xdr:col>20</xdr:col>
      <xdr:colOff>38100</xdr:colOff>
      <xdr:row>40</xdr:row>
      <xdr:rowOff>90932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75709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160782</xdr:rowOff>
    </xdr:from>
    <xdr:to>
      <xdr:col>11</xdr:col>
      <xdr:colOff>60325</xdr:colOff>
      <xdr:row>40</xdr:row>
      <xdr:rowOff>90932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75709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151638</xdr:rowOff>
    </xdr:from>
    <xdr:to>
      <xdr:col>6</xdr:col>
      <xdr:colOff>171450</xdr:colOff>
      <xdr:row>40</xdr:row>
      <xdr:rowOff>81788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66565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分子となる物件費の経常経費充当一般財源が微増した一方で、普通交付税の増等により分母となる経常一般財源総額が大幅に増加したため、前年度と比較して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物件費は各事務事業におけるコストであることは明白であることから、緊縮財政を念頭に置き、更なる経常行政コストの削減を推進する。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144145</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flipV="1">
          <a:off x="15671800" y="26644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16</xdr:row>
      <xdr:rowOff>1270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4782800" y="2715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64135</xdr:rowOff>
    </xdr:from>
    <xdr:to>
      <xdr:col>73</xdr:col>
      <xdr:colOff>180975</xdr:colOff>
      <xdr:row>16</xdr:row>
      <xdr:rowOff>1270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3893800" y="26358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xdr:rowOff>
    </xdr:from>
    <xdr:to>
      <xdr:col>74</xdr:col>
      <xdr:colOff>31750</xdr:colOff>
      <xdr:row>15</xdr:row>
      <xdr:rowOff>103505</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4732000" y="25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113682</xdr:rowOff>
    </xdr:from>
    <xdr:ext cx="7620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4401800" y="23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161290</xdr:rowOff>
    </xdr:from>
    <xdr:to>
      <xdr:col>69</xdr:col>
      <xdr:colOff>92075</xdr:colOff>
      <xdr:row>15</xdr:row>
      <xdr:rowOff>64135</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3004800" y="25615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xdr:rowOff>
    </xdr:from>
    <xdr:to>
      <xdr:col>69</xdr:col>
      <xdr:colOff>142875</xdr:colOff>
      <xdr:row>15</xdr:row>
      <xdr:rowOff>109220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3843000" y="25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119397</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3512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0" name="楕円 139">
          <a:extLst>
            <a:ext uri="{FF2B5EF4-FFF2-40B4-BE49-F238E27FC236}">
              <a16:creationId xmlns="" xmlns:a16="http://schemas.microsoft.com/office/drawing/2014/main" id="{00000000-0008-0000-0400-00008C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13987</xdr:rowOff>
    </xdr:from>
    <xdr:ext cx="762000" cy="259045"/>
    <xdr:sp macro="" textlink="">
      <xdr:nvSpPr>
        <xdr:cNvPr id="141" name="物件費該当値テキスト">
          <a:extLst>
            <a:ext uri="{FF2B5EF4-FFF2-40B4-BE49-F238E27FC236}">
              <a16:creationId xmlns="" xmlns:a16="http://schemas.microsoft.com/office/drawing/2014/main" id="{00000000-0008-0000-0400-00008D000000}"/>
            </a:ext>
          </a:extLst>
        </xdr:cNvPr>
        <xdr:cNvSpPr txBox="1"/>
      </xdr:nvSpPr>
      <xdr:spPr>
        <a:xfrm>
          <a:off x="165989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93345</xdr:rowOff>
    </xdr:from>
    <xdr:to>
      <xdr:col>78</xdr:col>
      <xdr:colOff>120650</xdr:colOff>
      <xdr:row>16</xdr:row>
      <xdr:rowOff>23495</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5621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8272</xdr:rowOff>
    </xdr:from>
    <xdr:ext cx="7366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121920</xdr:rowOff>
    </xdr:from>
    <xdr:to>
      <xdr:col>74</xdr:col>
      <xdr:colOff>31750</xdr:colOff>
      <xdr:row>16</xdr:row>
      <xdr:rowOff>52070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4732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xdr:rowOff>
    </xdr:from>
    <xdr:to>
      <xdr:col>69</xdr:col>
      <xdr:colOff>142875</xdr:colOff>
      <xdr:row>15</xdr:row>
      <xdr:rowOff>114935</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3843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110490</xdr:rowOff>
    </xdr:from>
    <xdr:to>
      <xdr:col>65</xdr:col>
      <xdr:colOff>53975</xdr:colOff>
      <xdr:row>15</xdr:row>
      <xdr:rowOff>40640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50817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町立老人福祉施設の閉園、町外老人福祉施設における措置人員の減及び分母となる経常一般財源総額の増等を要因として、前年度と比較して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今後も社会保障関係経費等が増加傾向であることから、これまでと同様、所得審査や給付の厳格性を維持しつつ、単独施策に基づく給付も財政力を勘定し管理していく。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 xmlns:a16="http://schemas.microsoft.com/office/drawing/2014/main"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 xmlns:a16="http://schemas.microsoft.com/office/drawing/2014/main"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後期高齢者医療特別会計、宅地造成事業特別会計への繰出金が増加したものの、農業用施設及び町営住宅における維持修繕費の減及び分母となる経常一般財源総額の増等によ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今後も各会計における繰出金の増加が予想されるが、収入の確保及び経費削減を徹底するとともに、施設の老朽化に対応する維持補修費についても、公共施設等総合管理計画に基づき適正化を図っていく。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165100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5671800" y="9657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26307</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4782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48078</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3893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138793</xdr:rowOff>
    </xdr:from>
    <xdr:to>
      <xdr:col>74</xdr:col>
      <xdr:colOff>31750</xdr:colOff>
      <xdr:row>58</xdr:row>
      <xdr:rowOff>68943</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4732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48078</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3004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21772</xdr:rowOff>
    </xdr:from>
    <xdr:to>
      <xdr:col>69</xdr:col>
      <xdr:colOff>142875</xdr:colOff>
      <xdr:row>58</xdr:row>
      <xdr:rowOff>123372</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3843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一部事務組合の石川地方生活環境施設組合における負担金の減を要因として、前年度と比較して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石川地方生活環境施設組合において、設備改修に係る地方債の償還とその他経常的な経費の増による負担金の微増が予想されるが、当該設備の更新は住民サービス向上の観点からやむを得ない支出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7801</xdr:rowOff>
    </xdr:from>
    <xdr:to>
      <xdr:col>82</xdr:col>
      <xdr:colOff>107950</xdr:colOff>
      <xdr:row>35</xdr:row>
      <xdr:rowOff>79647</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5671800" y="600855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79647</xdr:rowOff>
    </xdr:from>
    <xdr:to>
      <xdr:col>78</xdr:col>
      <xdr:colOff>69850</xdr:colOff>
      <xdr:row>35</xdr:row>
      <xdr:rowOff>112304</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4782800" y="60803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112304</xdr:rowOff>
    </xdr:from>
    <xdr:to>
      <xdr:col>73</xdr:col>
      <xdr:colOff>180975</xdr:colOff>
      <xdr:row>35</xdr:row>
      <xdr:rowOff>158024</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893800" y="6113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1089</xdr:rowOff>
    </xdr:from>
    <xdr:to>
      <xdr:col>74</xdr:col>
      <xdr:colOff>31750</xdr:colOff>
      <xdr:row>36</xdr:row>
      <xdr:rowOff>102689</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4732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87466</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158024</xdr:rowOff>
    </xdr:from>
    <xdr:to>
      <xdr:col>69</xdr:col>
      <xdr:colOff>92075</xdr:colOff>
      <xdr:row>36</xdr:row>
      <xdr:rowOff>97608</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004800" y="615877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126819</xdr:rowOff>
    </xdr:from>
    <xdr:to>
      <xdr:col>65</xdr:col>
      <xdr:colOff>53975</xdr:colOff>
      <xdr:row>36</xdr:row>
      <xdr:rowOff>56969</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2954000" y="6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67146</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128451</xdr:rowOff>
    </xdr:from>
    <xdr:to>
      <xdr:col>82</xdr:col>
      <xdr:colOff>158750</xdr:colOff>
      <xdr:row>35</xdr:row>
      <xdr:rowOff>58601</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64592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144978</xdr:rowOff>
    </xdr:from>
    <xdr:ext cx="762000" cy="259045"/>
    <xdr:sp macro="" textlink="">
      <xdr:nvSpPr>
        <xdr:cNvPr id="328" name="補助費等該当値テキスト">
          <a:extLst>
            <a:ext uri="{FF2B5EF4-FFF2-40B4-BE49-F238E27FC236}">
              <a16:creationId xmlns="" xmlns:a16="http://schemas.microsoft.com/office/drawing/2014/main" id="{00000000-0008-0000-0400-000048010000}"/>
            </a:ext>
          </a:extLst>
        </xdr:cNvPr>
        <xdr:cNvSpPr txBox="1"/>
      </xdr:nvSpPr>
      <xdr:spPr>
        <a:xfrm>
          <a:off x="16598900" y="580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28847</xdr:rowOff>
    </xdr:from>
    <xdr:to>
      <xdr:col>78</xdr:col>
      <xdr:colOff>120650</xdr:colOff>
      <xdr:row>35</xdr:row>
      <xdr:rowOff>130447</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5621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140624</xdr:rowOff>
    </xdr:from>
    <xdr:ext cx="7366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5290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61504</xdr:rowOff>
    </xdr:from>
    <xdr:to>
      <xdr:col>74</xdr:col>
      <xdr:colOff>31750</xdr:colOff>
      <xdr:row>35</xdr:row>
      <xdr:rowOff>163104</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4732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1831</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401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107224</xdr:rowOff>
    </xdr:from>
    <xdr:to>
      <xdr:col>69</xdr:col>
      <xdr:colOff>142875</xdr:colOff>
      <xdr:row>36</xdr:row>
      <xdr:rowOff>37374</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3843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47551</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2954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令和元年度東日本台風災害廃棄物処理及び防災行政無線デジタル化事業に伴う地方債の償還が開始となったことにより、前年度と比較して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今後も認定こども園や道の駅の整備等に伴う起債を想定しており、本比率が上昇することが見込まれることから、計画的な地方債の発行に努め、公債費負担の適正化を図っていく。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92711</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987800" y="13189204"/>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5842</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3098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77</xdr:row>
      <xdr:rowOff>5842</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2209800" y="13129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99568</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1320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人件費や補助費等の減を要因として、前年度と比較して</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今後も経常経費の更なる抑制を図り、健全な財政運営に努めていく。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77</xdr:row>
      <xdr:rowOff>10413</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5671800" y="12924028"/>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51563</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4782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51563</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893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25908</xdr:rowOff>
    </xdr:from>
    <xdr:to>
      <xdr:col>74</xdr:col>
      <xdr:colOff>31750</xdr:colOff>
      <xdr:row>76</xdr:row>
      <xdr:rowOff>127508</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33274</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flipV="1">
          <a:off x="13004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21337</xdr:rowOff>
    </xdr:from>
    <xdr:to>
      <xdr:col>69</xdr:col>
      <xdr:colOff>142875</xdr:colOff>
      <xdr:row>76</xdr:row>
      <xdr:rowOff>122937</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3843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45" name="公債費以外該当値テキスト">
          <a:extLst>
            <a:ext uri="{FF2B5EF4-FFF2-40B4-BE49-F238E27FC236}">
              <a16:creationId xmlns="" xmlns:a16="http://schemas.microsoft.com/office/drawing/2014/main" id="{00000000-0008-0000-0400-0000BD010000}"/>
            </a:ext>
          </a:extLst>
        </xdr:cNvPr>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125613</xdr:rowOff>
    </xdr:from>
    <xdr:to>
      <xdr:col>29</xdr:col>
      <xdr:colOff>127000</xdr:colOff>
      <xdr:row>17</xdr:row>
      <xdr:rowOff>140678</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087888"/>
          <a:ext cx="647700" cy="1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140678</xdr:rowOff>
    </xdr:from>
    <xdr:to>
      <xdr:col>26</xdr:col>
      <xdr:colOff>50800</xdr:colOff>
      <xdr:row>18</xdr:row>
      <xdr:rowOff>26378</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102953"/>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26378</xdr:rowOff>
    </xdr:from>
    <xdr:to>
      <xdr:col>22</xdr:col>
      <xdr:colOff>114300</xdr:colOff>
      <xdr:row>18</xdr:row>
      <xdr:rowOff>54099</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160103"/>
          <a:ext cx="698500" cy="2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138859</xdr:rowOff>
    </xdr:from>
    <xdr:to>
      <xdr:col>22</xdr:col>
      <xdr:colOff>165100</xdr:colOff>
      <xdr:row>18</xdr:row>
      <xdr:rowOff>69009</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101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79186</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7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54099</xdr:rowOff>
    </xdr:from>
    <xdr:to>
      <xdr:col>18</xdr:col>
      <xdr:colOff>177800</xdr:colOff>
      <xdr:row>18</xdr:row>
      <xdr:rowOff>59334</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187824"/>
          <a:ext cx="698500" cy="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142928</xdr:rowOff>
    </xdr:from>
    <xdr:to>
      <xdr:col>19</xdr:col>
      <xdr:colOff>38100</xdr:colOff>
      <xdr:row>18</xdr:row>
      <xdr:rowOff>73078</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10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83255</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7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140657</xdr:rowOff>
    </xdr:from>
    <xdr:to>
      <xdr:col>15</xdr:col>
      <xdr:colOff>101600</xdr:colOff>
      <xdr:row>18</xdr:row>
      <xdr:rowOff>70807</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10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80984</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7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74813</xdr:rowOff>
    </xdr:from>
    <xdr:to>
      <xdr:col>29</xdr:col>
      <xdr:colOff>177800</xdr:colOff>
      <xdr:row>18</xdr:row>
      <xdr:rowOff>4963</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03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46890</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00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89878</xdr:rowOff>
    </xdr:from>
    <xdr:to>
      <xdr:col>26</xdr:col>
      <xdr:colOff>101600</xdr:colOff>
      <xdr:row>18</xdr:row>
      <xdr:rowOff>20028</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05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4805</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13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147028</xdr:rowOff>
    </xdr:from>
    <xdr:to>
      <xdr:col>22</xdr:col>
      <xdr:colOff>165100</xdr:colOff>
      <xdr:row>18</xdr:row>
      <xdr:rowOff>77178</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10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61955</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19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3299</xdr:rowOff>
    </xdr:from>
    <xdr:to>
      <xdr:col>19</xdr:col>
      <xdr:colOff>38100</xdr:colOff>
      <xdr:row>18</xdr:row>
      <xdr:rowOff>104899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13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89676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22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8534</xdr:rowOff>
    </xdr:from>
    <xdr:to>
      <xdr:col>15</xdr:col>
      <xdr:colOff>101600</xdr:colOff>
      <xdr:row>18</xdr:row>
      <xdr:rowOff>110134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14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94911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22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104311</xdr:rowOff>
    </xdr:from>
    <xdr:to>
      <xdr:col>29</xdr:col>
      <xdr:colOff>127000</xdr:colOff>
      <xdr:row>37</xdr:row>
      <xdr:rowOff>164491</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5003800" y="7229011"/>
          <a:ext cx="647700" cy="6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164491</xdr:rowOff>
    </xdr:from>
    <xdr:to>
      <xdr:col>26</xdr:col>
      <xdr:colOff>50800</xdr:colOff>
      <xdr:row>37</xdr:row>
      <xdr:rowOff>209296</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7289191"/>
          <a:ext cx="698500" cy="4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209296</xdr:rowOff>
    </xdr:from>
    <xdr:to>
      <xdr:col>22</xdr:col>
      <xdr:colOff>114300</xdr:colOff>
      <xdr:row>37</xdr:row>
      <xdr:rowOff>223393</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7333996"/>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116967</xdr:rowOff>
    </xdr:from>
    <xdr:to>
      <xdr:col>22</xdr:col>
      <xdr:colOff>165100</xdr:colOff>
      <xdr:row>37</xdr:row>
      <xdr:rowOff>47117</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7070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228744</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8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207676</xdr:rowOff>
    </xdr:from>
    <xdr:to>
      <xdr:col>18</xdr:col>
      <xdr:colOff>177800</xdr:colOff>
      <xdr:row>37</xdr:row>
      <xdr:rowOff>223393</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332376"/>
          <a:ext cx="698500" cy="1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93611</xdr:rowOff>
    </xdr:from>
    <xdr:to>
      <xdr:col>19</xdr:col>
      <xdr:colOff>38100</xdr:colOff>
      <xdr:row>37</xdr:row>
      <xdr:rowOff>23761</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046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205388</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68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92335</xdr:rowOff>
    </xdr:from>
    <xdr:to>
      <xdr:col>15</xdr:col>
      <xdr:colOff>101600</xdr:colOff>
      <xdr:row>37</xdr:row>
      <xdr:rowOff>22485</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045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204112</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81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53511</xdr:rowOff>
    </xdr:from>
    <xdr:to>
      <xdr:col>29</xdr:col>
      <xdr:colOff>177800</xdr:colOff>
      <xdr:row>37</xdr:row>
      <xdr:rowOff>155111</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17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25588</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15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113691</xdr:rowOff>
    </xdr:from>
    <xdr:to>
      <xdr:col>26</xdr:col>
      <xdr:colOff>101600</xdr:colOff>
      <xdr:row>37</xdr:row>
      <xdr:rowOff>215291</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23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200068</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324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158496</xdr:rowOff>
    </xdr:from>
    <xdr:to>
      <xdr:col>22</xdr:col>
      <xdr:colOff>165100</xdr:colOff>
      <xdr:row>37</xdr:row>
      <xdr:rowOff>260096</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28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244873</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172593</xdr:rowOff>
    </xdr:from>
    <xdr:to>
      <xdr:col>19</xdr:col>
      <xdr:colOff>38100</xdr:colOff>
      <xdr:row>37</xdr:row>
      <xdr:rowOff>274193</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29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258970</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38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156876</xdr:rowOff>
    </xdr:from>
    <xdr:to>
      <xdr:col>15</xdr:col>
      <xdr:colOff>101600</xdr:colOff>
      <xdr:row>37</xdr:row>
      <xdr:rowOff>258476</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28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243253</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36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14,390
14,306
115.71
8,669,589
8,023,447
595,586
5,105,624
7,608,188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116231</xdr:rowOff>
    </xdr:from>
    <xdr:to>
      <xdr:col>24</xdr:col>
      <xdr:colOff>63500</xdr:colOff>
      <xdr:row>36</xdr:row>
      <xdr:rowOff>127813</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288431"/>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127813</xdr:rowOff>
    </xdr:from>
    <xdr:to>
      <xdr:col>19</xdr:col>
      <xdr:colOff>177800</xdr:colOff>
      <xdr:row>37</xdr:row>
      <xdr:rowOff>56083</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300013"/>
          <a:ext cx="889000" cy="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56083</xdr:rowOff>
    </xdr:from>
    <xdr:to>
      <xdr:col>15</xdr:col>
      <xdr:colOff>50800</xdr:colOff>
      <xdr:row>37</xdr:row>
      <xdr:rowOff>65913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39973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44793</xdr:rowOff>
    </xdr:from>
    <xdr:to>
      <xdr:col>15</xdr:col>
      <xdr:colOff>101600</xdr:colOff>
      <xdr:row>37</xdr:row>
      <xdr:rowOff>146393</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137520</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4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65913</xdr:rowOff>
    </xdr:from>
    <xdr:to>
      <xdr:col>10</xdr:col>
      <xdr:colOff>114300</xdr:colOff>
      <xdr:row>37</xdr:row>
      <xdr:rowOff>84201</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40956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58852</xdr:rowOff>
    </xdr:from>
    <xdr:to>
      <xdr:col>10</xdr:col>
      <xdr:colOff>165100</xdr:colOff>
      <xdr:row>37</xdr:row>
      <xdr:rowOff>160452</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151578</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4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66739</xdr:rowOff>
    </xdr:from>
    <xdr:to>
      <xdr:col>6</xdr:col>
      <xdr:colOff>38100</xdr:colOff>
      <xdr:row>37</xdr:row>
      <xdr:rowOff>168339</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41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159466</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65431</xdr:rowOff>
    </xdr:from>
    <xdr:to>
      <xdr:col>24</xdr:col>
      <xdr:colOff>114300</xdr:colOff>
      <xdr:row>36</xdr:row>
      <xdr:rowOff>167031</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43858</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2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77013</xdr:rowOff>
    </xdr:from>
    <xdr:to>
      <xdr:col>20</xdr:col>
      <xdr:colOff>38100</xdr:colOff>
      <xdr:row>37</xdr:row>
      <xdr:rowOff>7163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2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169740</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5283</xdr:rowOff>
    </xdr:from>
    <xdr:to>
      <xdr:col>15</xdr:col>
      <xdr:colOff>101600</xdr:colOff>
      <xdr:row>37</xdr:row>
      <xdr:rowOff>106883</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3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123410</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1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15113</xdr:rowOff>
    </xdr:from>
    <xdr:to>
      <xdr:col>10</xdr:col>
      <xdr:colOff>165100</xdr:colOff>
      <xdr:row>37</xdr:row>
      <xdr:rowOff>116713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133240</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1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33401</xdr:rowOff>
    </xdr:from>
    <xdr:to>
      <xdr:col>6</xdr:col>
      <xdr:colOff>38100</xdr:colOff>
      <xdr:row>37</xdr:row>
      <xdr:rowOff>135001</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151528</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1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46230</xdr:rowOff>
    </xdr:from>
    <xdr:to>
      <xdr:col>24</xdr:col>
      <xdr:colOff>63500</xdr:colOff>
      <xdr:row>56</xdr:row>
      <xdr:rowOff>121796</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647430"/>
          <a:ext cx="8382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121796</xdr:rowOff>
    </xdr:from>
    <xdr:to>
      <xdr:col>19</xdr:col>
      <xdr:colOff>177800</xdr:colOff>
      <xdr:row>56</xdr:row>
      <xdr:rowOff>131571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722996"/>
          <a:ext cx="889000" cy="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131571</xdr:rowOff>
    </xdr:from>
    <xdr:to>
      <xdr:col>15</xdr:col>
      <xdr:colOff>50800</xdr:colOff>
      <xdr:row>56</xdr:row>
      <xdr:rowOff>139498</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732771"/>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34882</xdr:rowOff>
    </xdr:from>
    <xdr:to>
      <xdr:col>15</xdr:col>
      <xdr:colOff>101600</xdr:colOff>
      <xdr:row>56</xdr:row>
      <xdr:rowOff>136482</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6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153009</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4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139498</xdr:rowOff>
    </xdr:from>
    <xdr:to>
      <xdr:col>10</xdr:col>
      <xdr:colOff>114300</xdr:colOff>
      <xdr:row>57</xdr:row>
      <xdr:rowOff>14070</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1130300" y="9740698"/>
          <a:ext cx="889000" cy="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59301</xdr:rowOff>
    </xdr:from>
    <xdr:to>
      <xdr:col>10</xdr:col>
      <xdr:colOff>165100</xdr:colOff>
      <xdr:row>56</xdr:row>
      <xdr:rowOff>160901</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66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5978</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4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73232</xdr:rowOff>
    </xdr:from>
    <xdr:to>
      <xdr:col>6</xdr:col>
      <xdr:colOff>38100</xdr:colOff>
      <xdr:row>57</xdr:row>
      <xdr:rowOff>3382</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6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19909</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4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166880</xdr:rowOff>
    </xdr:from>
    <xdr:to>
      <xdr:col>24</xdr:col>
      <xdr:colOff>114300</xdr:colOff>
      <xdr:row>56</xdr:row>
      <xdr:rowOff>97030</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5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145307</xdr:rowOff>
    </xdr:from>
    <xdr:ext cx="534377"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5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70996</xdr:rowOff>
    </xdr:from>
    <xdr:to>
      <xdr:col>20</xdr:col>
      <xdr:colOff>38100</xdr:colOff>
      <xdr:row>57</xdr:row>
      <xdr:rowOff>1146</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6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163723</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530111" y="97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80771</xdr:rowOff>
    </xdr:from>
    <xdr:to>
      <xdr:col>15</xdr:col>
      <xdr:colOff>101600</xdr:colOff>
      <xdr:row>57</xdr:row>
      <xdr:rowOff>10921</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6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2048</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41111" y="97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88698</xdr:rowOff>
    </xdr:from>
    <xdr:to>
      <xdr:col>10</xdr:col>
      <xdr:colOff>165100</xdr:colOff>
      <xdr:row>57</xdr:row>
      <xdr:rowOff>18848</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6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9975</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52111" y="97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134720</xdr:rowOff>
    </xdr:from>
    <xdr:to>
      <xdr:col>6</xdr:col>
      <xdr:colOff>38100</xdr:colOff>
      <xdr:row>57</xdr:row>
      <xdr:rowOff>64870</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55997</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63111" y="98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123034</xdr:rowOff>
    </xdr:from>
    <xdr:to>
      <xdr:col>24</xdr:col>
      <xdr:colOff>63500</xdr:colOff>
      <xdr:row>77</xdr:row>
      <xdr:rowOff>139883</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3797300" y="13324684"/>
          <a:ext cx="8382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123034</xdr:rowOff>
    </xdr:from>
    <xdr:to>
      <xdr:col>19</xdr:col>
      <xdr:colOff>177800</xdr:colOff>
      <xdr:row>77</xdr:row>
      <xdr:rowOff>162765</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908300" y="13324684"/>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149530</xdr:rowOff>
    </xdr:from>
    <xdr:to>
      <xdr:col>15</xdr:col>
      <xdr:colOff>50800</xdr:colOff>
      <xdr:row>77</xdr:row>
      <xdr:rowOff>162765</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019300" y="13351180"/>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116811</xdr:rowOff>
    </xdr:from>
    <xdr:to>
      <xdr:col>15</xdr:col>
      <xdr:colOff>101600</xdr:colOff>
      <xdr:row>78</xdr:row>
      <xdr:rowOff>46961</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2857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38088</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73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149530</xdr:rowOff>
    </xdr:from>
    <xdr:to>
      <xdr:col>10</xdr:col>
      <xdr:colOff>114300</xdr:colOff>
      <xdr:row>77</xdr:row>
      <xdr:rowOff>160937</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1130300" y="13351180"/>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103736</xdr:rowOff>
    </xdr:from>
    <xdr:to>
      <xdr:col>10</xdr:col>
      <xdr:colOff>165100</xdr:colOff>
      <xdr:row>78</xdr:row>
      <xdr:rowOff>33886</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968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25013</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84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66246</xdr:rowOff>
    </xdr:from>
    <xdr:to>
      <xdr:col>6</xdr:col>
      <xdr:colOff>38100</xdr:colOff>
      <xdr:row>77</xdr:row>
      <xdr:rowOff>167846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079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12923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95428" y="1304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89083</xdr:rowOff>
    </xdr:from>
    <xdr:to>
      <xdr:col>24</xdr:col>
      <xdr:colOff>114300</xdr:colOff>
      <xdr:row>78</xdr:row>
      <xdr:rowOff>19233</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45847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67510</xdr:rowOff>
    </xdr:from>
    <xdr:ext cx="469744"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326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72234</xdr:rowOff>
    </xdr:from>
    <xdr:to>
      <xdr:col>20</xdr:col>
      <xdr:colOff>38100</xdr:colOff>
      <xdr:row>78</xdr:row>
      <xdr:rowOff>2384</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3746500" y="132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164961</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62428" y="1336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111965</xdr:rowOff>
    </xdr:from>
    <xdr:to>
      <xdr:col>15</xdr:col>
      <xdr:colOff>101600</xdr:colOff>
      <xdr:row>78</xdr:row>
      <xdr:rowOff>42115</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2857500" y="133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58642</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673428" y="1308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98730</xdr:rowOff>
    </xdr:from>
    <xdr:to>
      <xdr:col>10</xdr:col>
      <xdr:colOff>165100</xdr:colOff>
      <xdr:row>78</xdr:row>
      <xdr:rowOff>28880</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9685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110137</xdr:rowOff>
    </xdr:from>
    <xdr:to>
      <xdr:col>6</xdr:col>
      <xdr:colOff>38100</xdr:colOff>
      <xdr:row>78</xdr:row>
      <xdr:rowOff>40287</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079500" y="133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31414</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95428" y="1340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108965</xdr:rowOff>
    </xdr:from>
    <xdr:to>
      <xdr:col>24</xdr:col>
      <xdr:colOff>63500</xdr:colOff>
      <xdr:row>97</xdr:row>
      <xdr:rowOff>10821</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3797300" y="16396715"/>
          <a:ext cx="838200" cy="24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94565</xdr:rowOff>
    </xdr:from>
    <xdr:to>
      <xdr:col>19</xdr:col>
      <xdr:colOff>177800</xdr:colOff>
      <xdr:row>97</xdr:row>
      <xdr:rowOff>10821</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2908300" y="16553765"/>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94565</xdr:rowOff>
    </xdr:from>
    <xdr:to>
      <xdr:col>15</xdr:col>
      <xdr:colOff>50800</xdr:colOff>
      <xdr:row>97</xdr:row>
      <xdr:rowOff>83274</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019300" y="16553765"/>
          <a:ext cx="889000" cy="1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107468</xdr:rowOff>
    </xdr:from>
    <xdr:to>
      <xdr:col>15</xdr:col>
      <xdr:colOff>101600</xdr:colOff>
      <xdr:row>97</xdr:row>
      <xdr:rowOff>37618</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2857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28745</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2641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66396</xdr:rowOff>
    </xdr:from>
    <xdr:to>
      <xdr:col>10</xdr:col>
      <xdr:colOff>114300</xdr:colOff>
      <xdr:row>97</xdr:row>
      <xdr:rowOff>83274</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1130300" y="16697046"/>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140767</xdr:rowOff>
    </xdr:from>
    <xdr:to>
      <xdr:col>10</xdr:col>
      <xdr:colOff>165100</xdr:colOff>
      <xdr:row>97</xdr:row>
      <xdr:rowOff>70917</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1968500" y="165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87444</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1752111" y="163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134899</xdr:rowOff>
    </xdr:from>
    <xdr:to>
      <xdr:col>6</xdr:col>
      <xdr:colOff>38100</xdr:colOff>
      <xdr:row>97</xdr:row>
      <xdr:rowOff>65049</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079500" y="165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81576</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863111" y="163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58165</xdr:rowOff>
    </xdr:from>
    <xdr:to>
      <xdr:col>24</xdr:col>
      <xdr:colOff>114300</xdr:colOff>
      <xdr:row>95</xdr:row>
      <xdr:rowOff>159765</xdr:rowOff>
    </xdr:to>
    <xdr:sp macro="" textlink="">
      <xdr:nvSpPr>
        <xdr:cNvPr id="248" name="楕円 247">
          <a:extLst>
            <a:ext uri="{FF2B5EF4-FFF2-40B4-BE49-F238E27FC236}">
              <a16:creationId xmlns="" xmlns:a16="http://schemas.microsoft.com/office/drawing/2014/main" id="{00000000-0008-0000-0600-0000F8000000}"/>
            </a:ext>
          </a:extLst>
        </xdr:cNvPr>
        <xdr:cNvSpPr/>
      </xdr:nvSpPr>
      <xdr:spPr>
        <a:xfrm>
          <a:off x="4584700" y="163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36592</xdr:rowOff>
    </xdr:from>
    <xdr:ext cx="534377" cy="259045"/>
    <xdr:sp macro="" textlink="">
      <xdr:nvSpPr>
        <xdr:cNvPr id="249" name="扶助費該当値テキスト">
          <a:extLst>
            <a:ext uri="{FF2B5EF4-FFF2-40B4-BE49-F238E27FC236}">
              <a16:creationId xmlns="" xmlns:a16="http://schemas.microsoft.com/office/drawing/2014/main" id="{00000000-0008-0000-0600-0000F9000000}"/>
            </a:ext>
          </a:extLst>
        </xdr:cNvPr>
        <xdr:cNvSpPr txBox="1"/>
      </xdr:nvSpPr>
      <xdr:spPr>
        <a:xfrm>
          <a:off x="4686300" y="1632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131471</xdr:rowOff>
    </xdr:from>
    <xdr:to>
      <xdr:col>20</xdr:col>
      <xdr:colOff>38100</xdr:colOff>
      <xdr:row>97</xdr:row>
      <xdr:rowOff>61621</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3746500" y="165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52748</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530111" y="166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43765</xdr:rowOff>
    </xdr:from>
    <xdr:to>
      <xdr:col>15</xdr:col>
      <xdr:colOff>101600</xdr:colOff>
      <xdr:row>96</xdr:row>
      <xdr:rowOff>145365</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2857500" y="165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161892</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641111" y="162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32474</xdr:rowOff>
    </xdr:from>
    <xdr:to>
      <xdr:col>10</xdr:col>
      <xdr:colOff>165100</xdr:colOff>
      <xdr:row>97</xdr:row>
      <xdr:rowOff>134074</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1968500" y="16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125201</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1752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15596</xdr:rowOff>
    </xdr:from>
    <xdr:to>
      <xdr:col>6</xdr:col>
      <xdr:colOff>38100</xdr:colOff>
      <xdr:row>97</xdr:row>
      <xdr:rowOff>117196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079500" y="166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108323</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863111" y="167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161888</xdr:rowOff>
    </xdr:from>
    <xdr:to>
      <xdr:col>55</xdr:col>
      <xdr:colOff>0</xdr:colOff>
      <xdr:row>36</xdr:row>
      <xdr:rowOff>86962</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9639300" y="5476838"/>
          <a:ext cx="838200" cy="78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161888</xdr:rowOff>
    </xdr:from>
    <xdr:to>
      <xdr:col>50</xdr:col>
      <xdr:colOff>114300</xdr:colOff>
      <xdr:row>36</xdr:row>
      <xdr:rowOff>96494</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8750300" y="5476838"/>
          <a:ext cx="889000" cy="79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96494</xdr:rowOff>
    </xdr:from>
    <xdr:to>
      <xdr:col>45</xdr:col>
      <xdr:colOff>177800</xdr:colOff>
      <xdr:row>37</xdr:row>
      <xdr:rowOff>34453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7861300" y="6268694"/>
          <a:ext cx="889000" cy="10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24051</xdr:rowOff>
    </xdr:from>
    <xdr:to>
      <xdr:col>46</xdr:col>
      <xdr:colOff>38100</xdr:colOff>
      <xdr:row>36</xdr:row>
      <xdr:rowOff>125651</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8699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142178</xdr:rowOff>
    </xdr:from>
    <xdr:ext cx="534377"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8483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170209</xdr:rowOff>
    </xdr:from>
    <xdr:to>
      <xdr:col>41</xdr:col>
      <xdr:colOff>50800</xdr:colOff>
      <xdr:row>37</xdr:row>
      <xdr:rowOff>34453</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6972300" y="6342409"/>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158500</xdr:rowOff>
    </xdr:from>
    <xdr:to>
      <xdr:col>41</xdr:col>
      <xdr:colOff>101600</xdr:colOff>
      <xdr:row>36</xdr:row>
      <xdr:rowOff>88650</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7810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105177</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7594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67883</xdr:rowOff>
    </xdr:from>
    <xdr:to>
      <xdr:col>36</xdr:col>
      <xdr:colOff>165100</xdr:colOff>
      <xdr:row>36</xdr:row>
      <xdr:rowOff>169483</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6921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14560</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6705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36162</xdr:rowOff>
    </xdr:from>
    <xdr:to>
      <xdr:col>55</xdr:col>
      <xdr:colOff>50800</xdr:colOff>
      <xdr:row>36</xdr:row>
      <xdr:rowOff>137762</xdr:rowOff>
    </xdr:to>
    <xdr:sp macro="" textlink="">
      <xdr:nvSpPr>
        <xdr:cNvPr id="303" name="楕円 302">
          <a:extLst>
            <a:ext uri="{FF2B5EF4-FFF2-40B4-BE49-F238E27FC236}">
              <a16:creationId xmlns="" xmlns:a16="http://schemas.microsoft.com/office/drawing/2014/main" id="{00000000-0008-0000-0600-00002F010000}"/>
            </a:ext>
          </a:extLst>
        </xdr:cNvPr>
        <xdr:cNvSpPr/>
      </xdr:nvSpPr>
      <xdr:spPr>
        <a:xfrm>
          <a:off x="10426700" y="62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14589</xdr:rowOff>
    </xdr:from>
    <xdr:ext cx="534377" cy="259045"/>
    <xdr:sp macro="" textlink="">
      <xdr:nvSpPr>
        <xdr:cNvPr id="304" name="補助費等該当値テキスト">
          <a:extLst>
            <a:ext uri="{FF2B5EF4-FFF2-40B4-BE49-F238E27FC236}">
              <a16:creationId xmlns="" xmlns:a16="http://schemas.microsoft.com/office/drawing/2014/main" id="{00000000-0008-0000-0600-000030010000}"/>
            </a:ext>
          </a:extLst>
        </xdr:cNvPr>
        <xdr:cNvSpPr txBox="1"/>
      </xdr:nvSpPr>
      <xdr:spPr>
        <a:xfrm>
          <a:off x="10528300" y="61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111088</xdr:rowOff>
    </xdr:from>
    <xdr:to>
      <xdr:col>50</xdr:col>
      <xdr:colOff>165100</xdr:colOff>
      <xdr:row>32</xdr:row>
      <xdr:rowOff>41238</xdr:rowOff>
    </xdr:to>
    <xdr:sp macro="" textlink="">
      <xdr:nvSpPr>
        <xdr:cNvPr id="305" name="楕円 304">
          <a:extLst>
            <a:ext uri="{FF2B5EF4-FFF2-40B4-BE49-F238E27FC236}">
              <a16:creationId xmlns="" xmlns:a16="http://schemas.microsoft.com/office/drawing/2014/main" id="{00000000-0008-0000-0600-000031010000}"/>
            </a:ext>
          </a:extLst>
        </xdr:cNvPr>
        <xdr:cNvSpPr/>
      </xdr:nvSpPr>
      <xdr:spPr>
        <a:xfrm>
          <a:off x="9588500" y="54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57765</xdr:rowOff>
    </xdr:from>
    <xdr:ext cx="59901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339795" y="520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45694</xdr:rowOff>
    </xdr:from>
    <xdr:to>
      <xdr:col>46</xdr:col>
      <xdr:colOff>38100</xdr:colOff>
      <xdr:row>36</xdr:row>
      <xdr:rowOff>147294</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8699500" y="62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138421</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483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155103</xdr:rowOff>
    </xdr:from>
    <xdr:to>
      <xdr:col>41</xdr:col>
      <xdr:colOff>101600</xdr:colOff>
      <xdr:row>37</xdr:row>
      <xdr:rowOff>85253</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7810500" y="63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76380</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5941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119409</xdr:rowOff>
    </xdr:from>
    <xdr:to>
      <xdr:col>36</xdr:col>
      <xdr:colOff>165100</xdr:colOff>
      <xdr:row>37</xdr:row>
      <xdr:rowOff>49559</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6921500" y="62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40686</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6705111" y="638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146816</xdr:rowOff>
    </xdr:from>
    <xdr:to>
      <xdr:col>55</xdr:col>
      <xdr:colOff>0</xdr:colOff>
      <xdr:row>58</xdr:row>
      <xdr:rowOff>95596</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9639300" y="9919466"/>
          <a:ext cx="838200" cy="1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146816</xdr:rowOff>
    </xdr:from>
    <xdr:to>
      <xdr:col>50</xdr:col>
      <xdr:colOff>114300</xdr:colOff>
      <xdr:row>58</xdr:row>
      <xdr:rowOff>55859</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8750300" y="9919466"/>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102069</xdr:rowOff>
    </xdr:from>
    <xdr:to>
      <xdr:col>45</xdr:col>
      <xdr:colOff>177800</xdr:colOff>
      <xdr:row>58</xdr:row>
      <xdr:rowOff>55859</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7861300" y="9874719"/>
          <a:ext cx="8890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119588</xdr:rowOff>
    </xdr:from>
    <xdr:to>
      <xdr:col>46</xdr:col>
      <xdr:colOff>38100</xdr:colOff>
      <xdr:row>58</xdr:row>
      <xdr:rowOff>49738</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8699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66265</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8483111" y="96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56300</xdr:rowOff>
    </xdr:from>
    <xdr:to>
      <xdr:col>41</xdr:col>
      <xdr:colOff>50800</xdr:colOff>
      <xdr:row>57</xdr:row>
      <xdr:rowOff>102069</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6972300" y="9828950"/>
          <a:ext cx="889000" cy="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75961</xdr:rowOff>
    </xdr:from>
    <xdr:to>
      <xdr:col>41</xdr:col>
      <xdr:colOff>101600</xdr:colOff>
      <xdr:row>58</xdr:row>
      <xdr:rowOff>6111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7810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168688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7594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68003</xdr:rowOff>
    </xdr:from>
    <xdr:to>
      <xdr:col>36</xdr:col>
      <xdr:colOff>165100</xdr:colOff>
      <xdr:row>57</xdr:row>
      <xdr:rowOff>169603</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6921500" y="98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160730</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6705111" y="99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44796</xdr:rowOff>
    </xdr:from>
    <xdr:to>
      <xdr:col>55</xdr:col>
      <xdr:colOff>50800</xdr:colOff>
      <xdr:row>58</xdr:row>
      <xdr:rowOff>146396</xdr:rowOff>
    </xdr:to>
    <xdr:sp macro="" textlink="">
      <xdr:nvSpPr>
        <xdr:cNvPr id="362" name="楕円 361">
          <a:extLst>
            <a:ext uri="{FF2B5EF4-FFF2-40B4-BE49-F238E27FC236}">
              <a16:creationId xmlns="" xmlns:a16="http://schemas.microsoft.com/office/drawing/2014/main" id="{00000000-0008-0000-0600-00006A010000}"/>
            </a:ext>
          </a:extLst>
        </xdr:cNvPr>
        <xdr:cNvSpPr/>
      </xdr:nvSpPr>
      <xdr:spPr>
        <a:xfrm>
          <a:off x="10426700" y="99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23223</xdr:rowOff>
    </xdr:from>
    <xdr:ext cx="534377" cy="259045"/>
    <xdr:sp macro="" textlink="">
      <xdr:nvSpPr>
        <xdr:cNvPr id="363" name="普通建設事業費該当値テキスト">
          <a:extLst>
            <a:ext uri="{FF2B5EF4-FFF2-40B4-BE49-F238E27FC236}">
              <a16:creationId xmlns="" xmlns:a16="http://schemas.microsoft.com/office/drawing/2014/main" id="{00000000-0008-0000-0600-00006B010000}"/>
            </a:ext>
          </a:extLst>
        </xdr:cNvPr>
        <xdr:cNvSpPr txBox="1"/>
      </xdr:nvSpPr>
      <xdr:spPr>
        <a:xfrm>
          <a:off x="10528300" y="99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96016</xdr:rowOff>
    </xdr:from>
    <xdr:to>
      <xdr:col>50</xdr:col>
      <xdr:colOff>165100</xdr:colOff>
      <xdr:row>58</xdr:row>
      <xdr:rowOff>26166</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9588500" y="9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17293</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372111" y="99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5059</xdr:rowOff>
    </xdr:from>
    <xdr:to>
      <xdr:col>46</xdr:col>
      <xdr:colOff>38100</xdr:colOff>
      <xdr:row>58</xdr:row>
      <xdr:rowOff>106659</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8699500" y="99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97786</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483111" y="1004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51269</xdr:rowOff>
    </xdr:from>
    <xdr:to>
      <xdr:col>41</xdr:col>
      <xdr:colOff>101600</xdr:colOff>
      <xdr:row>57</xdr:row>
      <xdr:rowOff>152869</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7810500" y="98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169396</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561795" y="959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5500</xdr:rowOff>
    </xdr:from>
    <xdr:to>
      <xdr:col>36</xdr:col>
      <xdr:colOff>165100</xdr:colOff>
      <xdr:row>57</xdr:row>
      <xdr:rowOff>107100</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6921500" y="97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123627</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672795" y="955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109076</xdr:rowOff>
    </xdr:from>
    <xdr:to>
      <xdr:col>55</xdr:col>
      <xdr:colOff>0</xdr:colOff>
      <xdr:row>79</xdr:row>
      <xdr:rowOff>7882</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9639300" y="13310726"/>
          <a:ext cx="838200" cy="2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109076</xdr:rowOff>
    </xdr:from>
    <xdr:to>
      <xdr:col>50</xdr:col>
      <xdr:colOff>114300</xdr:colOff>
      <xdr:row>78</xdr:row>
      <xdr:rowOff>86894</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8750300" y="13310726"/>
          <a:ext cx="889000" cy="14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163923</xdr:rowOff>
    </xdr:from>
    <xdr:to>
      <xdr:col>45</xdr:col>
      <xdr:colOff>177800</xdr:colOff>
      <xdr:row>78</xdr:row>
      <xdr:rowOff>86894</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7861300" y="13022673"/>
          <a:ext cx="889000" cy="4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91780</xdr:rowOff>
    </xdr:from>
    <xdr:to>
      <xdr:col>46</xdr:col>
      <xdr:colOff>38100</xdr:colOff>
      <xdr:row>78</xdr:row>
      <xdr:rowOff>21930</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8699500" y="1329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38457</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8483111" y="130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163923</xdr:rowOff>
    </xdr:from>
    <xdr:to>
      <xdr:col>41</xdr:col>
      <xdr:colOff>50800</xdr:colOff>
      <xdr:row>77</xdr:row>
      <xdr:rowOff>144371</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6972300" y="13022673"/>
          <a:ext cx="889000" cy="32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159820</xdr:rowOff>
    </xdr:from>
    <xdr:to>
      <xdr:col>41</xdr:col>
      <xdr:colOff>101600</xdr:colOff>
      <xdr:row>77</xdr:row>
      <xdr:rowOff>89970</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7810500" y="1319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81097</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7594111" y="1328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124661</xdr:rowOff>
    </xdr:from>
    <xdr:to>
      <xdr:col>36</xdr:col>
      <xdr:colOff>165100</xdr:colOff>
      <xdr:row>77</xdr:row>
      <xdr:rowOff>54811</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6921500" y="131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71338</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6705111" y="129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128532</xdr:rowOff>
    </xdr:from>
    <xdr:to>
      <xdr:col>55</xdr:col>
      <xdr:colOff>50800</xdr:colOff>
      <xdr:row>79</xdr:row>
      <xdr:rowOff>58682</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10426700" y="135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43459</xdr:rowOff>
    </xdr:from>
    <xdr:ext cx="469744" cy="259045"/>
    <xdr:sp macro="" textlink="">
      <xdr:nvSpPr>
        <xdr:cNvPr id="420" name="普通建設事業費 （ うち新規整備　）該当値テキスト">
          <a:extLst>
            <a:ext uri="{FF2B5EF4-FFF2-40B4-BE49-F238E27FC236}">
              <a16:creationId xmlns="" xmlns:a16="http://schemas.microsoft.com/office/drawing/2014/main" id="{00000000-0008-0000-0600-0000A4010000}"/>
            </a:ext>
          </a:extLst>
        </xdr:cNvPr>
        <xdr:cNvSpPr txBox="1"/>
      </xdr:nvSpPr>
      <xdr:spPr>
        <a:xfrm>
          <a:off x="10528300" y="1341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58276</xdr:rowOff>
    </xdr:from>
    <xdr:to>
      <xdr:col>50</xdr:col>
      <xdr:colOff>165100</xdr:colOff>
      <xdr:row>77</xdr:row>
      <xdr:rowOff>159876</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9588500" y="132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4953</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372111" y="130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36094</xdr:rowOff>
    </xdr:from>
    <xdr:to>
      <xdr:col>46</xdr:col>
      <xdr:colOff>38100</xdr:colOff>
      <xdr:row>78</xdr:row>
      <xdr:rowOff>137694</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8699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128821</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483111" y="13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113124</xdr:rowOff>
    </xdr:from>
    <xdr:to>
      <xdr:col>41</xdr:col>
      <xdr:colOff>101600</xdr:colOff>
      <xdr:row>76</xdr:row>
      <xdr:rowOff>43275</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7810500" y="12971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59801</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7594111" y="127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93571</xdr:rowOff>
    </xdr:from>
    <xdr:to>
      <xdr:col>36</xdr:col>
      <xdr:colOff>165100</xdr:colOff>
      <xdr:row>78</xdr:row>
      <xdr:rowOff>23721</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6921500" y="132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14848</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705111" y="133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64331</xdr:rowOff>
    </xdr:from>
    <xdr:to>
      <xdr:col>55</xdr:col>
      <xdr:colOff>0</xdr:colOff>
      <xdr:row>98</xdr:row>
      <xdr:rowOff>90593</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9639300" y="16866431"/>
          <a:ext cx="8382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64331</xdr:rowOff>
    </xdr:from>
    <xdr:to>
      <xdr:col>50</xdr:col>
      <xdr:colOff>114300</xdr:colOff>
      <xdr:row>98</xdr:row>
      <xdr:rowOff>87396</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8750300" y="16866431"/>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87396</xdr:rowOff>
    </xdr:from>
    <xdr:to>
      <xdr:col>45</xdr:col>
      <xdr:colOff>177800</xdr:colOff>
      <xdr:row>98</xdr:row>
      <xdr:rowOff>148475</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7861300" y="16889496"/>
          <a:ext cx="889000" cy="6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13084</xdr:rowOff>
    </xdr:from>
    <xdr:to>
      <xdr:col>46</xdr:col>
      <xdr:colOff>38100</xdr:colOff>
      <xdr:row>98</xdr:row>
      <xdr:rowOff>114684</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8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131211</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5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96955</xdr:rowOff>
    </xdr:from>
    <xdr:to>
      <xdr:col>41</xdr:col>
      <xdr:colOff>50800</xdr:colOff>
      <xdr:row>98</xdr:row>
      <xdr:rowOff>148475</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6972300" y="16727605"/>
          <a:ext cx="889000" cy="2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28587</xdr:rowOff>
    </xdr:from>
    <xdr:to>
      <xdr:col>41</xdr:col>
      <xdr:colOff>101600</xdr:colOff>
      <xdr:row>98</xdr:row>
      <xdr:rowOff>130187</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7810500" y="1683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146714</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594111" y="1660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23022</xdr:rowOff>
    </xdr:from>
    <xdr:to>
      <xdr:col>36</xdr:col>
      <xdr:colOff>165100</xdr:colOff>
      <xdr:row>98</xdr:row>
      <xdr:rowOff>124622</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6921500" y="1682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115749</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05111" y="1691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39793</xdr:rowOff>
    </xdr:from>
    <xdr:to>
      <xdr:col>55</xdr:col>
      <xdr:colOff>50800</xdr:colOff>
      <xdr:row>98</xdr:row>
      <xdr:rowOff>141393</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10426700" y="168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130905</xdr:rowOff>
    </xdr:from>
    <xdr:ext cx="534377" cy="259045"/>
    <xdr:sp macro="" textlink="">
      <xdr:nvSpPr>
        <xdr:cNvPr id="477" name="普通建設事業費 （ うち更新整備　）該当値テキスト">
          <a:extLst>
            <a:ext uri="{FF2B5EF4-FFF2-40B4-BE49-F238E27FC236}">
              <a16:creationId xmlns="" xmlns:a16="http://schemas.microsoft.com/office/drawing/2014/main" id="{00000000-0008-0000-0600-0000DD010000}"/>
            </a:ext>
          </a:extLst>
        </xdr:cNvPr>
        <xdr:cNvSpPr txBox="1"/>
      </xdr:nvSpPr>
      <xdr:spPr>
        <a:xfrm>
          <a:off x="10528300" y="167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13531</xdr:rowOff>
    </xdr:from>
    <xdr:to>
      <xdr:col>50</xdr:col>
      <xdr:colOff>165100</xdr:colOff>
      <xdr:row>98</xdr:row>
      <xdr:rowOff>115131</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9588500" y="168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106258</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372111" y="1690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36596</xdr:rowOff>
    </xdr:from>
    <xdr:to>
      <xdr:col>46</xdr:col>
      <xdr:colOff>38100</xdr:colOff>
      <xdr:row>98</xdr:row>
      <xdr:rowOff>138196</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8699500" y="168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129323</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483111" y="169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97675</xdr:rowOff>
    </xdr:from>
    <xdr:to>
      <xdr:col>41</xdr:col>
      <xdr:colOff>101600</xdr:colOff>
      <xdr:row>99</xdr:row>
      <xdr:rowOff>27825</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7810500" y="168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18952</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594111" y="1699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46155</xdr:rowOff>
    </xdr:from>
    <xdr:to>
      <xdr:col>36</xdr:col>
      <xdr:colOff>165100</xdr:colOff>
      <xdr:row>97</xdr:row>
      <xdr:rowOff>147755</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6921500" y="166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164282</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705111" y="164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18212</xdr:rowOff>
    </xdr:from>
    <xdr:to>
      <xdr:col>85</xdr:col>
      <xdr:colOff>127000</xdr:colOff>
      <xdr:row>39</xdr:row>
      <xdr:rowOff>37173</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5481300" y="6533312"/>
          <a:ext cx="838200" cy="1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18212</xdr:rowOff>
    </xdr:from>
    <xdr:to>
      <xdr:col>81</xdr:col>
      <xdr:colOff>50800</xdr:colOff>
      <xdr:row>39</xdr:row>
      <xdr:rowOff>1498</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4592300" y="6533312"/>
          <a:ext cx="889000" cy="1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1498</xdr:rowOff>
    </xdr:from>
    <xdr:to>
      <xdr:col>76</xdr:col>
      <xdr:colOff>114300</xdr:colOff>
      <xdr:row>39</xdr:row>
      <xdr:rowOff>95397</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flipV="1">
          <a:off x="13703300" y="6688048"/>
          <a:ext cx="889000" cy="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18798</xdr:rowOff>
    </xdr:from>
    <xdr:to>
      <xdr:col>76</xdr:col>
      <xdr:colOff>165100</xdr:colOff>
      <xdr:row>39</xdr:row>
      <xdr:rowOff>120398</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111525</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57428" y="67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95397</xdr:rowOff>
    </xdr:from>
    <xdr:to>
      <xdr:col>71</xdr:col>
      <xdr:colOff>177800</xdr:colOff>
      <xdr:row>39</xdr:row>
      <xdr:rowOff>96103</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2814300" y="6781947"/>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23299</xdr:rowOff>
    </xdr:from>
    <xdr:to>
      <xdr:col>72</xdr:col>
      <xdr:colOff>38100</xdr:colOff>
      <xdr:row>39</xdr:row>
      <xdr:rowOff>124899</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70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141426</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68428" y="648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28083</xdr:rowOff>
    </xdr:from>
    <xdr:to>
      <xdr:col>67</xdr:col>
      <xdr:colOff>101600</xdr:colOff>
      <xdr:row>39</xdr:row>
      <xdr:rowOff>129683</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7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146210</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79428" y="648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157823</xdr:rowOff>
    </xdr:from>
    <xdr:to>
      <xdr:col>85</xdr:col>
      <xdr:colOff>177800</xdr:colOff>
      <xdr:row>39</xdr:row>
      <xdr:rowOff>87973</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6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117200</xdr:rowOff>
    </xdr:from>
    <xdr:ext cx="534377"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138862</xdr:rowOff>
    </xdr:from>
    <xdr:to>
      <xdr:col>81</xdr:col>
      <xdr:colOff>101600</xdr:colOff>
      <xdr:row>38</xdr:row>
      <xdr:rowOff>69012</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4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85539</xdr:rowOff>
    </xdr:from>
    <xdr:ext cx="534377"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14111" y="6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122148</xdr:rowOff>
    </xdr:from>
    <xdr:to>
      <xdr:col>76</xdr:col>
      <xdr:colOff>165100</xdr:colOff>
      <xdr:row>39</xdr:row>
      <xdr:rowOff>52298</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6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68825</xdr:rowOff>
    </xdr:from>
    <xdr:ext cx="534377"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325111" y="64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44597</xdr:rowOff>
    </xdr:from>
    <xdr:to>
      <xdr:col>72</xdr:col>
      <xdr:colOff>38100</xdr:colOff>
      <xdr:row>39</xdr:row>
      <xdr:rowOff>146197</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7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137324</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468428" y="682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45303</xdr:rowOff>
    </xdr:from>
    <xdr:to>
      <xdr:col>67</xdr:col>
      <xdr:colOff>101600</xdr:colOff>
      <xdr:row>39</xdr:row>
      <xdr:rowOff>146903</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138030</xdr:rowOff>
    </xdr:from>
    <xdr:ext cx="378565"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625017" y="6824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86207</xdr:rowOff>
    </xdr:from>
    <xdr:to>
      <xdr:col>85</xdr:col>
      <xdr:colOff>127000</xdr:colOff>
      <xdr:row>77</xdr:row>
      <xdr:rowOff>155572</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5481300" y="13287857"/>
          <a:ext cx="838200" cy="6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155572</xdr:rowOff>
    </xdr:from>
    <xdr:to>
      <xdr:col>81</xdr:col>
      <xdr:colOff>50800</xdr:colOff>
      <xdr:row>78</xdr:row>
      <xdr:rowOff>5322</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4592300" y="13357222"/>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5322</xdr:rowOff>
    </xdr:from>
    <xdr:to>
      <xdr:col>76</xdr:col>
      <xdr:colOff>114300</xdr:colOff>
      <xdr:row>78</xdr:row>
      <xdr:rowOff>36517</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flipV="1">
          <a:off x="13703300" y="13378422"/>
          <a:ext cx="889000" cy="3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29522</xdr:rowOff>
    </xdr:from>
    <xdr:to>
      <xdr:col>76</xdr:col>
      <xdr:colOff>165100</xdr:colOff>
      <xdr:row>77</xdr:row>
      <xdr:rowOff>131122</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4541500" y="1323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147649</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30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36517</xdr:rowOff>
    </xdr:from>
    <xdr:to>
      <xdr:col>71</xdr:col>
      <xdr:colOff>177800</xdr:colOff>
      <xdr:row>78</xdr:row>
      <xdr:rowOff>58593</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flipV="1">
          <a:off x="12814300" y="13409617"/>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27707</xdr:rowOff>
    </xdr:from>
    <xdr:to>
      <xdr:col>72</xdr:col>
      <xdr:colOff>38100</xdr:colOff>
      <xdr:row>77</xdr:row>
      <xdr:rowOff>129307</xdr:rowOff>
    </xdr:to>
    <xdr:sp macro="" textlink="">
      <xdr:nvSpPr>
        <xdr:cNvPr id="644" name="フローチャート: 判断 643">
          <a:extLst>
            <a:ext uri="{FF2B5EF4-FFF2-40B4-BE49-F238E27FC236}">
              <a16:creationId xmlns="" xmlns:a16="http://schemas.microsoft.com/office/drawing/2014/main" id="{00000000-0008-0000-0600-000084020000}"/>
            </a:ext>
          </a:extLst>
        </xdr:cNvPr>
        <xdr:cNvSpPr/>
      </xdr:nvSpPr>
      <xdr:spPr>
        <a:xfrm>
          <a:off x="13652500" y="1322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145834</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436111" y="130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33807</xdr:rowOff>
    </xdr:from>
    <xdr:to>
      <xdr:col>67</xdr:col>
      <xdr:colOff>101600</xdr:colOff>
      <xdr:row>77</xdr:row>
      <xdr:rowOff>135407</xdr:rowOff>
    </xdr:to>
    <xdr:sp macro="" textlink="">
      <xdr:nvSpPr>
        <xdr:cNvPr id="646" name="フローチャート: 判断 645">
          <a:extLst>
            <a:ext uri="{FF2B5EF4-FFF2-40B4-BE49-F238E27FC236}">
              <a16:creationId xmlns="" xmlns:a16="http://schemas.microsoft.com/office/drawing/2014/main" id="{00000000-0008-0000-0600-000086020000}"/>
            </a:ext>
          </a:extLst>
        </xdr:cNvPr>
        <xdr:cNvSpPr/>
      </xdr:nvSpPr>
      <xdr:spPr>
        <a:xfrm>
          <a:off x="12763500" y="132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151934</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2547111" y="130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35407</xdr:rowOff>
    </xdr:from>
    <xdr:to>
      <xdr:col>85</xdr:col>
      <xdr:colOff>177800</xdr:colOff>
      <xdr:row>77</xdr:row>
      <xdr:rowOff>137007</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6268700" y="132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13834</xdr:rowOff>
    </xdr:from>
    <xdr:ext cx="534377" cy="259045"/>
    <xdr:sp macro="" textlink="">
      <xdr:nvSpPr>
        <xdr:cNvPr id="654" name="公債費該当値テキスト">
          <a:extLst>
            <a:ext uri="{FF2B5EF4-FFF2-40B4-BE49-F238E27FC236}">
              <a16:creationId xmlns="" xmlns:a16="http://schemas.microsoft.com/office/drawing/2014/main" id="{00000000-0008-0000-0600-00008E020000}"/>
            </a:ext>
          </a:extLst>
        </xdr:cNvPr>
        <xdr:cNvSpPr txBox="1"/>
      </xdr:nvSpPr>
      <xdr:spPr>
        <a:xfrm>
          <a:off x="16370300" y="132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104772</xdr:rowOff>
    </xdr:from>
    <xdr:to>
      <xdr:col>81</xdr:col>
      <xdr:colOff>101600</xdr:colOff>
      <xdr:row>78</xdr:row>
      <xdr:rowOff>34922</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5430500" y="133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26049</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5214111" y="133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125972</xdr:rowOff>
    </xdr:from>
    <xdr:to>
      <xdr:col>76</xdr:col>
      <xdr:colOff>165100</xdr:colOff>
      <xdr:row>78</xdr:row>
      <xdr:rowOff>56122</xdr:rowOff>
    </xdr:to>
    <xdr:sp macro="" textlink="">
      <xdr:nvSpPr>
        <xdr:cNvPr id="657" name="楕円 656">
          <a:extLst>
            <a:ext uri="{FF2B5EF4-FFF2-40B4-BE49-F238E27FC236}">
              <a16:creationId xmlns="" xmlns:a16="http://schemas.microsoft.com/office/drawing/2014/main" id="{00000000-0008-0000-0600-000091020000}"/>
            </a:ext>
          </a:extLst>
        </xdr:cNvPr>
        <xdr:cNvSpPr/>
      </xdr:nvSpPr>
      <xdr:spPr>
        <a:xfrm>
          <a:off x="14541500" y="133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47249</xdr:rowOff>
    </xdr:from>
    <xdr:ext cx="534377"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4325111" y="134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157167</xdr:rowOff>
    </xdr:from>
    <xdr:to>
      <xdr:col>72</xdr:col>
      <xdr:colOff>38100</xdr:colOff>
      <xdr:row>78</xdr:row>
      <xdr:rowOff>87317</xdr:rowOff>
    </xdr:to>
    <xdr:sp macro="" textlink="">
      <xdr:nvSpPr>
        <xdr:cNvPr id="659" name="楕円 658">
          <a:extLst>
            <a:ext uri="{FF2B5EF4-FFF2-40B4-BE49-F238E27FC236}">
              <a16:creationId xmlns="" xmlns:a16="http://schemas.microsoft.com/office/drawing/2014/main" id="{00000000-0008-0000-0600-000093020000}"/>
            </a:ext>
          </a:extLst>
        </xdr:cNvPr>
        <xdr:cNvSpPr/>
      </xdr:nvSpPr>
      <xdr:spPr>
        <a:xfrm>
          <a:off x="13652500" y="133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78444</xdr:rowOff>
    </xdr:from>
    <xdr:ext cx="534377"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3436111" y="134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7793</xdr:rowOff>
    </xdr:from>
    <xdr:to>
      <xdr:col>67</xdr:col>
      <xdr:colOff>101600</xdr:colOff>
      <xdr:row>78</xdr:row>
      <xdr:rowOff>109393</xdr:rowOff>
    </xdr:to>
    <xdr:sp macro="" textlink="">
      <xdr:nvSpPr>
        <xdr:cNvPr id="661" name="楕円 660">
          <a:extLst>
            <a:ext uri="{FF2B5EF4-FFF2-40B4-BE49-F238E27FC236}">
              <a16:creationId xmlns="" xmlns:a16="http://schemas.microsoft.com/office/drawing/2014/main" id="{00000000-0008-0000-0600-000095020000}"/>
            </a:ext>
          </a:extLst>
        </xdr:cNvPr>
        <xdr:cNvSpPr/>
      </xdr:nvSpPr>
      <xdr:spPr>
        <a:xfrm>
          <a:off x="12763500" y="133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100520</xdr:rowOff>
    </xdr:from>
    <xdr:ext cx="534377"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547111" y="134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167196</xdr:rowOff>
    </xdr:from>
    <xdr:to>
      <xdr:col>85</xdr:col>
      <xdr:colOff>127000</xdr:colOff>
      <xdr:row>98</xdr:row>
      <xdr:rowOff>99420</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5481300" y="16797846"/>
          <a:ext cx="838200" cy="10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65990</xdr:rowOff>
    </xdr:from>
    <xdr:to>
      <xdr:col>81</xdr:col>
      <xdr:colOff>50800</xdr:colOff>
      <xdr:row>98</xdr:row>
      <xdr:rowOff>99420</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a:off x="14592300" y="16868090"/>
          <a:ext cx="8890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65990</xdr:rowOff>
    </xdr:from>
    <xdr:to>
      <xdr:col>76</xdr:col>
      <xdr:colOff>114300</xdr:colOff>
      <xdr:row>98</xdr:row>
      <xdr:rowOff>76662</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flipV="1">
          <a:off x="13703300" y="16868090"/>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120456</xdr:rowOff>
    </xdr:from>
    <xdr:to>
      <xdr:col>76</xdr:col>
      <xdr:colOff>165100</xdr:colOff>
      <xdr:row>98</xdr:row>
      <xdr:rowOff>50606</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4541500" y="1675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67133</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325111" y="1652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37909</xdr:rowOff>
    </xdr:from>
    <xdr:to>
      <xdr:col>71</xdr:col>
      <xdr:colOff>177800</xdr:colOff>
      <xdr:row>98</xdr:row>
      <xdr:rowOff>76662</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a:off x="12814300" y="16840009"/>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78696</xdr:rowOff>
    </xdr:from>
    <xdr:to>
      <xdr:col>72</xdr:col>
      <xdr:colOff>38100</xdr:colOff>
      <xdr:row>98</xdr:row>
      <xdr:rowOff>8846</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36525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25373</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3436111" y="164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61596</xdr:rowOff>
    </xdr:from>
    <xdr:to>
      <xdr:col>67</xdr:col>
      <xdr:colOff>101600</xdr:colOff>
      <xdr:row>97</xdr:row>
      <xdr:rowOff>163196</xdr:rowOff>
    </xdr:to>
    <xdr:sp macro="" textlink="">
      <xdr:nvSpPr>
        <xdr:cNvPr id="701" name="フローチャート: 判断 700">
          <a:extLst>
            <a:ext uri="{FF2B5EF4-FFF2-40B4-BE49-F238E27FC236}">
              <a16:creationId xmlns="" xmlns:a16="http://schemas.microsoft.com/office/drawing/2014/main" id="{00000000-0008-0000-0600-0000BD020000}"/>
            </a:ext>
          </a:extLst>
        </xdr:cNvPr>
        <xdr:cNvSpPr/>
      </xdr:nvSpPr>
      <xdr:spPr>
        <a:xfrm>
          <a:off x="12763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8273</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547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116396</xdr:rowOff>
    </xdr:from>
    <xdr:to>
      <xdr:col>85</xdr:col>
      <xdr:colOff>177800</xdr:colOff>
      <xdr:row>98</xdr:row>
      <xdr:rowOff>46546</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6268700" y="167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94823</xdr:rowOff>
    </xdr:from>
    <xdr:ext cx="534377" cy="259045"/>
    <xdr:sp macro="" textlink="">
      <xdr:nvSpPr>
        <xdr:cNvPr id="709" name="積立金該当値テキスト">
          <a:extLst>
            <a:ext uri="{FF2B5EF4-FFF2-40B4-BE49-F238E27FC236}">
              <a16:creationId xmlns="" xmlns:a16="http://schemas.microsoft.com/office/drawing/2014/main" id="{00000000-0008-0000-0600-0000C5020000}"/>
            </a:ext>
          </a:extLst>
        </xdr:cNvPr>
        <xdr:cNvSpPr txBox="1"/>
      </xdr:nvSpPr>
      <xdr:spPr>
        <a:xfrm>
          <a:off x="16370300" y="167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48620</xdr:rowOff>
    </xdr:from>
    <xdr:to>
      <xdr:col>81</xdr:col>
      <xdr:colOff>101600</xdr:colOff>
      <xdr:row>98</xdr:row>
      <xdr:rowOff>150220</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5430500" y="168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141347</xdr:rowOff>
    </xdr:from>
    <xdr:ext cx="469744"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5246428" y="169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15190</xdr:rowOff>
    </xdr:from>
    <xdr:to>
      <xdr:col>76</xdr:col>
      <xdr:colOff>165100</xdr:colOff>
      <xdr:row>98</xdr:row>
      <xdr:rowOff>116790</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4541500" y="168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107917</xdr:rowOff>
    </xdr:from>
    <xdr:ext cx="469744"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4357428" y="1691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25862</xdr:rowOff>
    </xdr:from>
    <xdr:to>
      <xdr:col>72</xdr:col>
      <xdr:colOff>38100</xdr:colOff>
      <xdr:row>98</xdr:row>
      <xdr:rowOff>127462</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3652500" y="168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118589</xdr:rowOff>
    </xdr:from>
    <xdr:ext cx="469744"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3468428" y="1692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158559</xdr:rowOff>
    </xdr:from>
    <xdr:to>
      <xdr:col>67</xdr:col>
      <xdr:colOff>101600</xdr:colOff>
      <xdr:row>98</xdr:row>
      <xdr:rowOff>88709</xdr:rowOff>
    </xdr:to>
    <xdr:sp macro="" textlink="">
      <xdr:nvSpPr>
        <xdr:cNvPr id="716" name="楕円 715">
          <a:extLst>
            <a:ext uri="{FF2B5EF4-FFF2-40B4-BE49-F238E27FC236}">
              <a16:creationId xmlns="" xmlns:a16="http://schemas.microsoft.com/office/drawing/2014/main" id="{00000000-0008-0000-0600-0000CC020000}"/>
            </a:ext>
          </a:extLst>
        </xdr:cNvPr>
        <xdr:cNvSpPr/>
      </xdr:nvSpPr>
      <xdr:spPr>
        <a:xfrm>
          <a:off x="12763500" y="167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79836</xdr:rowOff>
    </xdr:from>
    <xdr:ext cx="534377"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2547111" y="168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23795</xdr:rowOff>
    </xdr:from>
    <xdr:to>
      <xdr:col>107</xdr:col>
      <xdr:colOff>101600</xdr:colOff>
      <xdr:row>38</xdr:row>
      <xdr:rowOff>125395</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0383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141922</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199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19611</xdr:rowOff>
    </xdr:from>
    <xdr:to>
      <xdr:col>102</xdr:col>
      <xdr:colOff>165100</xdr:colOff>
      <xdr:row>38</xdr:row>
      <xdr:rowOff>121211</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9494500" y="65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137738</xdr:rowOff>
    </xdr:from>
    <xdr:ext cx="469744"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10428" y="63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24252</xdr:rowOff>
    </xdr:from>
    <xdr:to>
      <xdr:col>98</xdr:col>
      <xdr:colOff>38100</xdr:colOff>
      <xdr:row>38</xdr:row>
      <xdr:rowOff>125852</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8605500" y="65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142379</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21428" y="63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117297</xdr:rowOff>
    </xdr:from>
    <xdr:to>
      <xdr:col>116</xdr:col>
      <xdr:colOff>63500</xdr:colOff>
      <xdr:row>58</xdr:row>
      <xdr:rowOff>81521</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21323300" y="9889947"/>
          <a:ext cx="8382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802" name="貸付金平均値テキスト">
          <a:extLst>
            <a:ext uri="{FF2B5EF4-FFF2-40B4-BE49-F238E27FC236}">
              <a16:creationId xmlns="" xmlns:a16="http://schemas.microsoft.com/office/drawing/2014/main" id="{00000000-0008-0000-0600-000022030000}"/>
            </a:ext>
          </a:extLst>
        </xdr:cNvPr>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53784</xdr:rowOff>
    </xdr:from>
    <xdr:to>
      <xdr:col>111</xdr:col>
      <xdr:colOff>177800</xdr:colOff>
      <xdr:row>58</xdr:row>
      <xdr:rowOff>81521</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20434300" y="9997884"/>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53784</xdr:rowOff>
    </xdr:from>
    <xdr:to>
      <xdr:col>107</xdr:col>
      <xdr:colOff>50800</xdr:colOff>
      <xdr:row>58</xdr:row>
      <xdr:rowOff>87046</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flipV="1">
          <a:off x="19545300" y="9997884"/>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75565</xdr:rowOff>
    </xdr:from>
    <xdr:to>
      <xdr:col>107</xdr:col>
      <xdr:colOff>101600</xdr:colOff>
      <xdr:row>59</xdr:row>
      <xdr:rowOff>5715</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20383500" y="1001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168292</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87046</xdr:rowOff>
    </xdr:from>
    <xdr:to>
      <xdr:col>102</xdr:col>
      <xdr:colOff>114300</xdr:colOff>
      <xdr:row>58</xdr:row>
      <xdr:rowOff>89256</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flipV="1">
          <a:off x="18656300" y="1003114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42685</xdr:rowOff>
    </xdr:from>
    <xdr:to>
      <xdr:col>102</xdr:col>
      <xdr:colOff>165100</xdr:colOff>
      <xdr:row>58</xdr:row>
      <xdr:rowOff>144285</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9494500" y="99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135412</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10428" y="100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68402</xdr:rowOff>
    </xdr:from>
    <xdr:to>
      <xdr:col>98</xdr:col>
      <xdr:colOff>38100</xdr:colOff>
      <xdr:row>58</xdr:row>
      <xdr:rowOff>170002</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18605500" y="1001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161129</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21428" y="1010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66497</xdr:rowOff>
    </xdr:from>
    <xdr:to>
      <xdr:col>116</xdr:col>
      <xdr:colOff>114300</xdr:colOff>
      <xdr:row>57</xdr:row>
      <xdr:rowOff>168097</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2110700" y="98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89374</xdr:rowOff>
    </xdr:from>
    <xdr:ext cx="469744" cy="259045"/>
    <xdr:sp macro="" textlink="">
      <xdr:nvSpPr>
        <xdr:cNvPr id="821" name="貸付金該当値テキスト">
          <a:extLst>
            <a:ext uri="{FF2B5EF4-FFF2-40B4-BE49-F238E27FC236}">
              <a16:creationId xmlns="" xmlns:a16="http://schemas.microsoft.com/office/drawing/2014/main" id="{00000000-0008-0000-0600-000035030000}"/>
            </a:ext>
          </a:extLst>
        </xdr:cNvPr>
        <xdr:cNvSpPr txBox="1"/>
      </xdr:nvSpPr>
      <xdr:spPr>
        <a:xfrm>
          <a:off x="22212300" y="969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30721</xdr:rowOff>
    </xdr:from>
    <xdr:to>
      <xdr:col>112</xdr:col>
      <xdr:colOff>38100</xdr:colOff>
      <xdr:row>58</xdr:row>
      <xdr:rowOff>132321</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1272500" y="99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123448</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1088428" y="100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2984</xdr:rowOff>
    </xdr:from>
    <xdr:to>
      <xdr:col>107</xdr:col>
      <xdr:colOff>101600</xdr:colOff>
      <xdr:row>58</xdr:row>
      <xdr:rowOff>104584</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20383500" y="99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121111</xdr:rowOff>
    </xdr:from>
    <xdr:ext cx="469744"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0199428" y="972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36246</xdr:rowOff>
    </xdr:from>
    <xdr:to>
      <xdr:col>102</xdr:col>
      <xdr:colOff>165100</xdr:colOff>
      <xdr:row>58</xdr:row>
      <xdr:rowOff>137846</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9494500" y="9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154373</xdr:rowOff>
    </xdr:from>
    <xdr:ext cx="469744"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9310428" y="975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38456</xdr:rowOff>
    </xdr:from>
    <xdr:to>
      <xdr:col>98</xdr:col>
      <xdr:colOff>38100</xdr:colOff>
      <xdr:row>58</xdr:row>
      <xdr:rowOff>140056</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18605500" y="99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156583</xdr:rowOff>
    </xdr:from>
    <xdr:ext cx="469744"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421428" y="97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39115</xdr:rowOff>
    </xdr:from>
    <xdr:to>
      <xdr:col>116</xdr:col>
      <xdr:colOff>63500</xdr:colOff>
      <xdr:row>77</xdr:row>
      <xdr:rowOff>68165</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21323300" y="13240765"/>
          <a:ext cx="838200" cy="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68165</xdr:rowOff>
    </xdr:from>
    <xdr:to>
      <xdr:col>111</xdr:col>
      <xdr:colOff>177800</xdr:colOff>
      <xdr:row>77</xdr:row>
      <xdr:rowOff>81700</xdr:rowOff>
    </xdr:to>
    <xdr:cxnSp macro="">
      <xdr:nvCxnSpPr>
        <xdr:cNvPr id="864" name="直線コネクタ 863">
          <a:extLst>
            <a:ext uri="{FF2B5EF4-FFF2-40B4-BE49-F238E27FC236}">
              <a16:creationId xmlns="" xmlns:a16="http://schemas.microsoft.com/office/drawing/2014/main" id="{00000000-0008-0000-0600-000060030000}"/>
            </a:ext>
          </a:extLst>
        </xdr:cNvPr>
        <xdr:cNvCxnSpPr/>
      </xdr:nvCxnSpPr>
      <xdr:spPr>
        <a:xfrm flipV="1">
          <a:off x="20434300" y="13269815"/>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81700</xdr:rowOff>
    </xdr:from>
    <xdr:to>
      <xdr:col>107</xdr:col>
      <xdr:colOff>50800</xdr:colOff>
      <xdr:row>77</xdr:row>
      <xdr:rowOff>94323</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flipV="1">
          <a:off x="19545300" y="13283350"/>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144973</xdr:rowOff>
    </xdr:from>
    <xdr:to>
      <xdr:col>107</xdr:col>
      <xdr:colOff>101600</xdr:colOff>
      <xdr:row>76</xdr:row>
      <xdr:rowOff>75123</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20383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91650</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2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94323</xdr:rowOff>
    </xdr:from>
    <xdr:to>
      <xdr:col>102</xdr:col>
      <xdr:colOff>114300</xdr:colOff>
      <xdr:row>77</xdr:row>
      <xdr:rowOff>99875</xdr:rowOff>
    </xdr:to>
    <xdr:cxnSp macro="">
      <xdr:nvCxnSpPr>
        <xdr:cNvPr id="870" name="直線コネクタ 869">
          <a:extLst>
            <a:ext uri="{FF2B5EF4-FFF2-40B4-BE49-F238E27FC236}">
              <a16:creationId xmlns="" xmlns:a16="http://schemas.microsoft.com/office/drawing/2014/main" id="{00000000-0008-0000-0600-000066030000}"/>
            </a:ext>
          </a:extLst>
        </xdr:cNvPr>
        <xdr:cNvCxnSpPr/>
      </xdr:nvCxnSpPr>
      <xdr:spPr>
        <a:xfrm flipV="1">
          <a:off x="18656300" y="13295973"/>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130342</xdr:rowOff>
    </xdr:from>
    <xdr:to>
      <xdr:col>102</xdr:col>
      <xdr:colOff>165100</xdr:colOff>
      <xdr:row>76</xdr:row>
      <xdr:rowOff>60492</xdr:rowOff>
    </xdr:to>
    <xdr:sp macro="" textlink="">
      <xdr:nvSpPr>
        <xdr:cNvPr id="871" name="フローチャート: 判断 870">
          <a:extLst>
            <a:ext uri="{FF2B5EF4-FFF2-40B4-BE49-F238E27FC236}">
              <a16:creationId xmlns="" xmlns:a16="http://schemas.microsoft.com/office/drawing/2014/main" id="{00000000-0008-0000-0600-000067030000}"/>
            </a:ext>
          </a:extLst>
        </xdr:cNvPr>
        <xdr:cNvSpPr/>
      </xdr:nvSpPr>
      <xdr:spPr>
        <a:xfrm>
          <a:off x="19494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77019</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9278111" y="127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127778</xdr:rowOff>
    </xdr:from>
    <xdr:to>
      <xdr:col>98</xdr:col>
      <xdr:colOff>38100</xdr:colOff>
      <xdr:row>76</xdr:row>
      <xdr:rowOff>57928</xdr:rowOff>
    </xdr:to>
    <xdr:sp macro="" textlink="">
      <xdr:nvSpPr>
        <xdr:cNvPr id="873" name="フローチャート: 判断 872">
          <a:extLst>
            <a:ext uri="{FF2B5EF4-FFF2-40B4-BE49-F238E27FC236}">
              <a16:creationId xmlns="" xmlns:a16="http://schemas.microsoft.com/office/drawing/2014/main" id="{00000000-0008-0000-0600-000069030000}"/>
            </a:ext>
          </a:extLst>
        </xdr:cNvPr>
        <xdr:cNvSpPr/>
      </xdr:nvSpPr>
      <xdr:spPr>
        <a:xfrm>
          <a:off x="18605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74455</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389111" y="127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159765</xdr:rowOff>
    </xdr:from>
    <xdr:to>
      <xdr:col>116</xdr:col>
      <xdr:colOff>114300</xdr:colOff>
      <xdr:row>77</xdr:row>
      <xdr:rowOff>89915</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221107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138192</xdr:rowOff>
    </xdr:from>
    <xdr:ext cx="534377" cy="259045"/>
    <xdr:sp macro="" textlink="">
      <xdr:nvSpPr>
        <xdr:cNvPr id="881" name="繰出金該当値テキスト">
          <a:extLst>
            <a:ext uri="{FF2B5EF4-FFF2-40B4-BE49-F238E27FC236}">
              <a16:creationId xmlns="" xmlns:a16="http://schemas.microsoft.com/office/drawing/2014/main" id="{00000000-0008-0000-0600-000071030000}"/>
            </a:ext>
          </a:extLst>
        </xdr:cNvPr>
        <xdr:cNvSpPr txBox="1"/>
      </xdr:nvSpPr>
      <xdr:spPr>
        <a:xfrm>
          <a:off x="22212300" y="1316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17365</xdr:rowOff>
    </xdr:from>
    <xdr:to>
      <xdr:col>112</xdr:col>
      <xdr:colOff>38100</xdr:colOff>
      <xdr:row>77</xdr:row>
      <xdr:rowOff>118965</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21272500" y="132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110092</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21056111" y="1331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30900</xdr:rowOff>
    </xdr:from>
    <xdr:to>
      <xdr:col>107</xdr:col>
      <xdr:colOff>101600</xdr:colOff>
      <xdr:row>77</xdr:row>
      <xdr:rowOff>132500</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20383500" y="132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123627</xdr:rowOff>
    </xdr:from>
    <xdr:ext cx="534377"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20167111" y="133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43523</xdr:rowOff>
    </xdr:from>
    <xdr:to>
      <xdr:col>102</xdr:col>
      <xdr:colOff>165100</xdr:colOff>
      <xdr:row>77</xdr:row>
      <xdr:rowOff>145123</xdr:rowOff>
    </xdr:to>
    <xdr:sp macro="" textlink="">
      <xdr:nvSpPr>
        <xdr:cNvPr id="886" name="楕円 885">
          <a:extLst>
            <a:ext uri="{FF2B5EF4-FFF2-40B4-BE49-F238E27FC236}">
              <a16:creationId xmlns="" xmlns:a16="http://schemas.microsoft.com/office/drawing/2014/main" id="{00000000-0008-0000-0600-000076030000}"/>
            </a:ext>
          </a:extLst>
        </xdr:cNvPr>
        <xdr:cNvSpPr/>
      </xdr:nvSpPr>
      <xdr:spPr>
        <a:xfrm>
          <a:off x="19494500" y="132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136250</xdr:rowOff>
    </xdr:from>
    <xdr:ext cx="534377"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9278111" y="133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49075</xdr:rowOff>
    </xdr:from>
    <xdr:to>
      <xdr:col>98</xdr:col>
      <xdr:colOff>38100</xdr:colOff>
      <xdr:row>77</xdr:row>
      <xdr:rowOff>150675</xdr:rowOff>
    </xdr:to>
    <xdr:sp macro="" textlink="">
      <xdr:nvSpPr>
        <xdr:cNvPr id="888" name="楕円 887">
          <a:extLst>
            <a:ext uri="{FF2B5EF4-FFF2-40B4-BE49-F238E27FC236}">
              <a16:creationId xmlns="" xmlns:a16="http://schemas.microsoft.com/office/drawing/2014/main" id="{00000000-0008-0000-0600-000078030000}"/>
            </a:ext>
          </a:extLst>
        </xdr:cNvPr>
        <xdr:cNvSpPr/>
      </xdr:nvSpPr>
      <xdr:spPr>
        <a:xfrm>
          <a:off x="18605500" y="132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141802</xdr:rowOff>
    </xdr:from>
    <xdr:ext cx="534377"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389111" y="1334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557,571</a:t>
          </a:r>
          <a:r>
            <a:rPr kumimoji="1" lang="ja-JP" altLang="en-US" sz="1300">
              <a:latin typeface="ＭＳ Ｐゴシック" panose="020B0600070205080204" pitchFamily="50" charset="-128"/>
              <a:ea typeface="ＭＳ Ｐゴシック" panose="020B0600070205080204" pitchFamily="50" charset="-128"/>
            </a:rPr>
            <a:t>円となった。人件費、物件費、扶助費等が増加した一方で、補助費等、災害復旧事業費は大幅な減となり、前年度と比較して</a:t>
          </a:r>
          <a:r>
            <a:rPr kumimoji="1" lang="en-US" altLang="ja-JP" sz="1300">
              <a:latin typeface="ＭＳ Ｐゴシック" panose="020B0600070205080204" pitchFamily="50" charset="-128"/>
              <a:ea typeface="ＭＳ Ｐゴシック" panose="020B0600070205080204" pitchFamily="50" charset="-128"/>
            </a:rPr>
            <a:t>202,960</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人件費は、職員構成の変動、事務見直し・町立老人福祉施設の閉園による職員の減少等により、前年度の決算額から</a:t>
          </a:r>
          <a:r>
            <a:rPr kumimoji="1" lang="en-US" altLang="ja-JP" sz="1300">
              <a:latin typeface="ＭＳ Ｐゴシック" panose="020B0600070205080204" pitchFamily="50" charset="-128"/>
              <a:ea typeface="ＭＳ Ｐゴシック" panose="020B0600070205080204" pitchFamily="50" charset="-128"/>
            </a:rPr>
            <a:t>2,012</a:t>
          </a:r>
          <a:r>
            <a:rPr kumimoji="1" lang="ja-JP" altLang="en-US" sz="1300">
              <a:latin typeface="ＭＳ Ｐゴシック" panose="020B0600070205080204" pitchFamily="50" charset="-128"/>
              <a:ea typeface="ＭＳ Ｐゴシック" panose="020B0600070205080204" pitchFamily="50" charset="-128"/>
            </a:rPr>
            <a:t>万円減少したものの、人口減少が大きく影響し一人当たりのコストは増加となった。扶助費は、前年度と比較して</a:t>
          </a:r>
          <a:r>
            <a:rPr kumimoji="1" lang="en-US" altLang="ja-JP" sz="1300">
              <a:latin typeface="ＭＳ Ｐゴシック" panose="020B0600070205080204" pitchFamily="50" charset="-128"/>
              <a:ea typeface="ＭＳ Ｐゴシック" panose="020B0600070205080204" pitchFamily="50" charset="-128"/>
            </a:rPr>
            <a:t>19,272</a:t>
          </a:r>
          <a:r>
            <a:rPr kumimoji="1" lang="ja-JP" altLang="en-US" sz="1300">
              <a:latin typeface="ＭＳ Ｐゴシック" panose="020B0600070205080204" pitchFamily="50" charset="-128"/>
              <a:ea typeface="ＭＳ Ｐゴシック" panose="020B0600070205080204" pitchFamily="50" charset="-128"/>
            </a:rPr>
            <a:t>円増加したが、これは住民税非課税世帯等に対する臨時特別給付事業や子育て世帯等への臨時特別給付事業の実施が要因となっている。補助費は、一部事務組合の石川地方生活環境施設組合において基幹的設備改良工事が概ね終了したことによる負担金の減及び新型コロナウイルス感染症対策特別定額給付金の皆減等により大幅に減少した。災害復旧事業費は、令和元年東日本台風による災害廃棄物処理事業及び各種災害復旧事業の進展・完了により、一人当たりのコストが</a:t>
          </a:r>
          <a:r>
            <a:rPr kumimoji="1" lang="en-US" altLang="ja-JP" sz="1300">
              <a:latin typeface="ＭＳ Ｐゴシック" panose="020B0600070205080204" pitchFamily="50" charset="-128"/>
              <a:ea typeface="ＭＳ Ｐゴシック" panose="020B0600070205080204" pitchFamily="50" charset="-128"/>
            </a:rPr>
            <a:t>58,306</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14,390
14,306
115.71
8,669,589
8,023,447
595,586
5,105,624
7,608,188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92266</xdr:rowOff>
    </xdr:from>
    <xdr:to>
      <xdr:col>24</xdr:col>
      <xdr:colOff>63500</xdr:colOff>
      <xdr:row>36</xdr:row>
      <xdr:rowOff>150940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264466"/>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150940</xdr:rowOff>
    </xdr:from>
    <xdr:to>
      <xdr:col>19</xdr:col>
      <xdr:colOff>177800</xdr:colOff>
      <xdr:row>36</xdr:row>
      <xdr:rowOff>162370</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3231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162370</xdr:rowOff>
    </xdr:from>
    <xdr:to>
      <xdr:col>15</xdr:col>
      <xdr:colOff>50800</xdr:colOff>
      <xdr:row>37</xdr:row>
      <xdr:rowOff>4445</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334570"/>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170815</xdr:rowOff>
    </xdr:from>
    <xdr:to>
      <xdr:col>15</xdr:col>
      <xdr:colOff>101600</xdr:colOff>
      <xdr:row>37</xdr:row>
      <xdr:rowOff>100965</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92092</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4445</xdr:rowOff>
    </xdr:from>
    <xdr:to>
      <xdr:col>10</xdr:col>
      <xdr:colOff>114300</xdr:colOff>
      <xdr:row>37</xdr:row>
      <xdr:rowOff>40259</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348095"/>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156718</xdr:rowOff>
    </xdr:from>
    <xdr:to>
      <xdr:col>10</xdr:col>
      <xdr:colOff>165100</xdr:colOff>
      <xdr:row>37</xdr:row>
      <xdr:rowOff>86868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3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77995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165100</xdr:rowOff>
    </xdr:from>
    <xdr:to>
      <xdr:col>6</xdr:col>
      <xdr:colOff>38100</xdr:colOff>
      <xdr:row>37</xdr:row>
      <xdr:rowOff>95250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86377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41466</xdr:rowOff>
    </xdr:from>
    <xdr:to>
      <xdr:col>24</xdr:col>
      <xdr:colOff>114300</xdr:colOff>
      <xdr:row>36</xdr:row>
      <xdr:rowOff>143066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19893</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100140</xdr:rowOff>
    </xdr:from>
    <xdr:to>
      <xdr:col>20</xdr:col>
      <xdr:colOff>38100</xdr:colOff>
      <xdr:row>37</xdr:row>
      <xdr:rowOff>30290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21417</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6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111570</xdr:rowOff>
    </xdr:from>
    <xdr:to>
      <xdr:col>15</xdr:col>
      <xdr:colOff>101600</xdr:colOff>
      <xdr:row>37</xdr:row>
      <xdr:rowOff>41720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58247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125095</xdr:rowOff>
    </xdr:from>
    <xdr:to>
      <xdr:col>10</xdr:col>
      <xdr:colOff>165100</xdr:colOff>
      <xdr:row>37</xdr:row>
      <xdr:rowOff>55245</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71772</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0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160909</xdr:rowOff>
    </xdr:from>
    <xdr:to>
      <xdr:col>6</xdr:col>
      <xdr:colOff>38100</xdr:colOff>
      <xdr:row>37</xdr:row>
      <xdr:rowOff>91059</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107586</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63462</xdr:rowOff>
    </xdr:from>
    <xdr:to>
      <xdr:col>24</xdr:col>
      <xdr:colOff>63500</xdr:colOff>
      <xdr:row>57</xdr:row>
      <xdr:rowOff>74214</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493212"/>
          <a:ext cx="838200" cy="3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63462</xdr:rowOff>
    </xdr:from>
    <xdr:to>
      <xdr:col>19</xdr:col>
      <xdr:colOff>177800</xdr:colOff>
      <xdr:row>57</xdr:row>
      <xdr:rowOff>96155</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493212"/>
          <a:ext cx="889000" cy="3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96155</xdr:rowOff>
    </xdr:from>
    <xdr:to>
      <xdr:col>15</xdr:col>
      <xdr:colOff>50800</xdr:colOff>
      <xdr:row>57</xdr:row>
      <xdr:rowOff>116356</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868805"/>
          <a:ext cx="889000" cy="2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158364</xdr:rowOff>
    </xdr:from>
    <xdr:to>
      <xdr:col>15</xdr:col>
      <xdr:colOff>101600</xdr:colOff>
      <xdr:row>57</xdr:row>
      <xdr:rowOff>88514</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7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105041</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5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26116</xdr:rowOff>
    </xdr:from>
    <xdr:to>
      <xdr:col>10</xdr:col>
      <xdr:colOff>114300</xdr:colOff>
      <xdr:row>57</xdr:row>
      <xdr:rowOff>116356</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a:off x="1130300" y="9798766"/>
          <a:ext cx="889000" cy="9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118058</xdr:rowOff>
    </xdr:from>
    <xdr:to>
      <xdr:col>10</xdr:col>
      <xdr:colOff>165100</xdr:colOff>
      <xdr:row>57</xdr:row>
      <xdr:rowOff>48208</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7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64735</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94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156166</xdr:rowOff>
    </xdr:from>
    <xdr:to>
      <xdr:col>6</xdr:col>
      <xdr:colOff>38100</xdr:colOff>
      <xdr:row>57</xdr:row>
      <xdr:rowOff>86316</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7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77443</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8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23414</xdr:rowOff>
    </xdr:from>
    <xdr:to>
      <xdr:col>24</xdr:col>
      <xdr:colOff>114300</xdr:colOff>
      <xdr:row>57</xdr:row>
      <xdr:rowOff>125014</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7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109791</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7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12662</xdr:rowOff>
    </xdr:from>
    <xdr:to>
      <xdr:col>20</xdr:col>
      <xdr:colOff>38100</xdr:colOff>
      <xdr:row>55</xdr:row>
      <xdr:rowOff>114262</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4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105389</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53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45355</xdr:rowOff>
    </xdr:from>
    <xdr:to>
      <xdr:col>15</xdr:col>
      <xdr:colOff>101600</xdr:colOff>
      <xdr:row>57</xdr:row>
      <xdr:rowOff>146955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8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138082</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99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65556</xdr:rowOff>
    </xdr:from>
    <xdr:to>
      <xdr:col>10</xdr:col>
      <xdr:colOff>165100</xdr:colOff>
      <xdr:row>57</xdr:row>
      <xdr:rowOff>167156</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8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158283</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99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146766</xdr:rowOff>
    </xdr:from>
    <xdr:to>
      <xdr:col>6</xdr:col>
      <xdr:colOff>38100</xdr:colOff>
      <xdr:row>57</xdr:row>
      <xdr:rowOff>76916</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7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93443</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95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137102</xdr:rowOff>
    </xdr:from>
    <xdr:to>
      <xdr:col>24</xdr:col>
      <xdr:colOff>63500</xdr:colOff>
      <xdr:row>77</xdr:row>
      <xdr:rowOff>129474</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3167302"/>
          <a:ext cx="838200" cy="16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34789</xdr:rowOff>
    </xdr:from>
    <xdr:to>
      <xdr:col>19</xdr:col>
      <xdr:colOff>177800</xdr:colOff>
      <xdr:row>77</xdr:row>
      <xdr:rowOff>129474</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2908300" y="13236439"/>
          <a:ext cx="889000" cy="9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34789</xdr:rowOff>
    </xdr:from>
    <xdr:to>
      <xdr:col>15</xdr:col>
      <xdr:colOff>50800</xdr:colOff>
      <xdr:row>78</xdr:row>
      <xdr:rowOff>40647</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236439"/>
          <a:ext cx="889000" cy="17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15717</xdr:rowOff>
    </xdr:from>
    <xdr:to>
      <xdr:col>15</xdr:col>
      <xdr:colOff>101600</xdr:colOff>
      <xdr:row>77</xdr:row>
      <xdr:rowOff>117317</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2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108444</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3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40647</xdr:rowOff>
    </xdr:from>
    <xdr:to>
      <xdr:col>10</xdr:col>
      <xdr:colOff>114300</xdr:colOff>
      <xdr:row>78</xdr:row>
      <xdr:rowOff>49518</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3413747"/>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70177</xdr:rowOff>
    </xdr:from>
    <xdr:to>
      <xdr:col>10</xdr:col>
      <xdr:colOff>165100</xdr:colOff>
      <xdr:row>78</xdr:row>
      <xdr:rowOff>327</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27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16854</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04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69507</xdr:rowOff>
    </xdr:from>
    <xdr:to>
      <xdr:col>6</xdr:col>
      <xdr:colOff>38100</xdr:colOff>
      <xdr:row>77</xdr:row>
      <xdr:rowOff>171107</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27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16184</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04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86302</xdr:rowOff>
    </xdr:from>
    <xdr:to>
      <xdr:col>24</xdr:col>
      <xdr:colOff>114300</xdr:colOff>
      <xdr:row>77</xdr:row>
      <xdr:rowOff>16452</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31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64729</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309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78674</xdr:rowOff>
    </xdr:from>
    <xdr:to>
      <xdr:col>20</xdr:col>
      <xdr:colOff>38100</xdr:colOff>
      <xdr:row>78</xdr:row>
      <xdr:rowOff>8824</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32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171401</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337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155439</xdr:rowOff>
    </xdr:from>
    <xdr:to>
      <xdr:col>15</xdr:col>
      <xdr:colOff>101600</xdr:colOff>
      <xdr:row>77</xdr:row>
      <xdr:rowOff>85589</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3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102115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96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161297</xdr:rowOff>
    </xdr:from>
    <xdr:to>
      <xdr:col>10</xdr:col>
      <xdr:colOff>165100</xdr:colOff>
      <xdr:row>78</xdr:row>
      <xdr:rowOff>91447</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3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82574</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34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170168</xdr:rowOff>
    </xdr:from>
    <xdr:to>
      <xdr:col>6</xdr:col>
      <xdr:colOff>38100</xdr:colOff>
      <xdr:row>78</xdr:row>
      <xdr:rowOff>100318</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91445</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346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120625</xdr:rowOff>
    </xdr:from>
    <xdr:to>
      <xdr:col>24</xdr:col>
      <xdr:colOff>63500</xdr:colOff>
      <xdr:row>97</xdr:row>
      <xdr:rowOff>65532</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6236925"/>
          <a:ext cx="838200" cy="4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120625</xdr:rowOff>
    </xdr:from>
    <xdr:to>
      <xdr:col>19</xdr:col>
      <xdr:colOff>177800</xdr:colOff>
      <xdr:row>97</xdr:row>
      <xdr:rowOff>107341</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908300" y="16236925"/>
          <a:ext cx="889000" cy="50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107341</xdr:rowOff>
    </xdr:from>
    <xdr:to>
      <xdr:col>15</xdr:col>
      <xdr:colOff>50800</xdr:colOff>
      <xdr:row>98</xdr:row>
      <xdr:rowOff>171411</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737991"/>
          <a:ext cx="889000" cy="2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167463</xdr:rowOff>
    </xdr:from>
    <xdr:to>
      <xdr:col>15</xdr:col>
      <xdr:colOff>101600</xdr:colOff>
      <xdr:row>98</xdr:row>
      <xdr:rowOff>97613</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79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88740</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8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104000</xdr:rowOff>
    </xdr:from>
    <xdr:to>
      <xdr:col>10</xdr:col>
      <xdr:colOff>114300</xdr:colOff>
      <xdr:row>98</xdr:row>
      <xdr:rowOff>171411</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a:off x="1130300" y="16906100"/>
          <a:ext cx="889000" cy="6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17895</xdr:rowOff>
    </xdr:from>
    <xdr:to>
      <xdr:col>10</xdr:col>
      <xdr:colOff>165100</xdr:colOff>
      <xdr:row>98</xdr:row>
      <xdr:rowOff>119495</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8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136022</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5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167284</xdr:rowOff>
    </xdr:from>
    <xdr:to>
      <xdr:col>6</xdr:col>
      <xdr:colOff>38100</xdr:colOff>
      <xdr:row>98</xdr:row>
      <xdr:rowOff>97434</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79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113961</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5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14732</xdr:rowOff>
    </xdr:from>
    <xdr:to>
      <xdr:col>24</xdr:col>
      <xdr:colOff>114300</xdr:colOff>
      <xdr:row>97</xdr:row>
      <xdr:rowOff>116332</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164609</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69825</xdr:rowOff>
    </xdr:from>
    <xdr:to>
      <xdr:col>20</xdr:col>
      <xdr:colOff>38100</xdr:colOff>
      <xdr:row>94</xdr:row>
      <xdr:rowOff>171425</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1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16502</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59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56541</xdr:rowOff>
    </xdr:from>
    <xdr:to>
      <xdr:col>15</xdr:col>
      <xdr:colOff>101600</xdr:colOff>
      <xdr:row>97</xdr:row>
      <xdr:rowOff>158141</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6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3218</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4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120611</xdr:rowOff>
    </xdr:from>
    <xdr:to>
      <xdr:col>10</xdr:col>
      <xdr:colOff>165100</xdr:colOff>
      <xdr:row>99</xdr:row>
      <xdr:rowOff>50761</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9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41888</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70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53200</xdr:rowOff>
    </xdr:from>
    <xdr:to>
      <xdr:col>6</xdr:col>
      <xdr:colOff>38100</xdr:colOff>
      <xdr:row>98</xdr:row>
      <xdr:rowOff>154800</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8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145927</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9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2997</xdr:rowOff>
    </xdr:from>
    <xdr:to>
      <xdr:col>55</xdr:col>
      <xdr:colOff>0</xdr:colOff>
      <xdr:row>38</xdr:row>
      <xdr:rowOff>67463</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9639300" y="6518097"/>
          <a:ext cx="8382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2997</xdr:rowOff>
    </xdr:from>
    <xdr:to>
      <xdr:col>50</xdr:col>
      <xdr:colOff>114300</xdr:colOff>
      <xdr:row>38</xdr:row>
      <xdr:rowOff>67005</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8750300" y="651809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67005</xdr:rowOff>
    </xdr:from>
    <xdr:to>
      <xdr:col>45</xdr:col>
      <xdr:colOff>177800</xdr:colOff>
      <xdr:row>38</xdr:row>
      <xdr:rowOff>74320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7861300" y="658210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91643</xdr:rowOff>
    </xdr:from>
    <xdr:to>
      <xdr:col>46</xdr:col>
      <xdr:colOff>38100</xdr:colOff>
      <xdr:row>38</xdr:row>
      <xdr:rowOff>21793</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38320</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61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74320</xdr:rowOff>
    </xdr:from>
    <xdr:to>
      <xdr:col>41</xdr:col>
      <xdr:colOff>50800</xdr:colOff>
      <xdr:row>38</xdr:row>
      <xdr:rowOff>79807</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6972300" y="658942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50038</xdr:rowOff>
    </xdr:from>
    <xdr:to>
      <xdr:col>36</xdr:col>
      <xdr:colOff>165100</xdr:colOff>
      <xdr:row>37</xdr:row>
      <xdr:rowOff>151638</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168165</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3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16663</xdr:rowOff>
    </xdr:from>
    <xdr:to>
      <xdr:col>55</xdr:col>
      <xdr:colOff>50800</xdr:colOff>
      <xdr:row>38</xdr:row>
      <xdr:rowOff>118263</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103040</xdr:rowOff>
    </xdr:from>
    <xdr:ext cx="378565" cy="259045"/>
    <xdr:sp macro=""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446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123647</xdr:rowOff>
    </xdr:from>
    <xdr:to>
      <xdr:col>50</xdr:col>
      <xdr:colOff>165100</xdr:colOff>
      <xdr:row>38</xdr:row>
      <xdr:rowOff>53797</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44924</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50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xdr:rowOff>
    </xdr:from>
    <xdr:to>
      <xdr:col>46</xdr:col>
      <xdr:colOff>38100</xdr:colOff>
      <xdr:row>38</xdr:row>
      <xdr:rowOff>117805</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108932</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61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23520</xdr:rowOff>
    </xdr:from>
    <xdr:to>
      <xdr:col>41</xdr:col>
      <xdr:colOff>101600</xdr:colOff>
      <xdr:row>38</xdr:row>
      <xdr:rowOff>125120</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116247</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72017" y="663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121734</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83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67582</xdr:rowOff>
    </xdr:from>
    <xdr:to>
      <xdr:col>55</xdr:col>
      <xdr:colOff>0</xdr:colOff>
      <xdr:row>57</xdr:row>
      <xdr:rowOff>68138</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9639300" y="9497332"/>
          <a:ext cx="838200" cy="3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67582</xdr:rowOff>
    </xdr:from>
    <xdr:to>
      <xdr:col>50</xdr:col>
      <xdr:colOff>114300</xdr:colOff>
      <xdr:row>57</xdr:row>
      <xdr:rowOff>74592</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8750300" y="9497332"/>
          <a:ext cx="889000" cy="3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74592</xdr:rowOff>
    </xdr:from>
    <xdr:to>
      <xdr:col>45</xdr:col>
      <xdr:colOff>177800</xdr:colOff>
      <xdr:row>57</xdr:row>
      <xdr:rowOff>87405</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7861300" y="9847242"/>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40796</xdr:rowOff>
    </xdr:from>
    <xdr:to>
      <xdr:col>46</xdr:col>
      <xdr:colOff>38100</xdr:colOff>
      <xdr:row>57</xdr:row>
      <xdr:rowOff>142396</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133523</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83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87405</xdr:rowOff>
    </xdr:from>
    <xdr:to>
      <xdr:col>41</xdr:col>
      <xdr:colOff>50800</xdr:colOff>
      <xdr:row>57</xdr:row>
      <xdr:rowOff>138329</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6972300" y="9860055"/>
          <a:ext cx="889000" cy="5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16173</xdr:rowOff>
    </xdr:from>
    <xdr:to>
      <xdr:col>41</xdr:col>
      <xdr:colOff>101600</xdr:colOff>
      <xdr:row>57</xdr:row>
      <xdr:rowOff>117773</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97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134300</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94111" y="9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7518</xdr:rowOff>
    </xdr:from>
    <xdr:to>
      <xdr:col>36</xdr:col>
      <xdr:colOff>165100</xdr:colOff>
      <xdr:row>57</xdr:row>
      <xdr:rowOff>109118</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97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125645</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05111" y="95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17338</xdr:rowOff>
    </xdr:from>
    <xdr:to>
      <xdr:col>55</xdr:col>
      <xdr:colOff>50800</xdr:colOff>
      <xdr:row>57</xdr:row>
      <xdr:rowOff>118938</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97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167215</xdr:rowOff>
    </xdr:from>
    <xdr:ext cx="534377"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97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16782</xdr:rowOff>
    </xdr:from>
    <xdr:to>
      <xdr:col>50</xdr:col>
      <xdr:colOff>165100</xdr:colOff>
      <xdr:row>55</xdr:row>
      <xdr:rowOff>118382</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94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134909</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372111" y="922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23792</xdr:rowOff>
    </xdr:from>
    <xdr:to>
      <xdr:col>46</xdr:col>
      <xdr:colOff>38100</xdr:colOff>
      <xdr:row>57</xdr:row>
      <xdr:rowOff>125392</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97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141919</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483111" y="957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36605</xdr:rowOff>
    </xdr:from>
    <xdr:to>
      <xdr:col>41</xdr:col>
      <xdr:colOff>101600</xdr:colOff>
      <xdr:row>57</xdr:row>
      <xdr:rowOff>138205</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98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129332</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594111" y="99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87529</xdr:rowOff>
    </xdr:from>
    <xdr:to>
      <xdr:col>36</xdr:col>
      <xdr:colOff>165100</xdr:colOff>
      <xdr:row>58</xdr:row>
      <xdr:rowOff>17679</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8806</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705111" y="99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49763</xdr:rowOff>
    </xdr:from>
    <xdr:to>
      <xdr:col>55</xdr:col>
      <xdr:colOff>0</xdr:colOff>
      <xdr:row>77</xdr:row>
      <xdr:rowOff>121951</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9639300" y="13251413"/>
          <a:ext cx="838200" cy="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49763</xdr:rowOff>
    </xdr:from>
    <xdr:to>
      <xdr:col>50</xdr:col>
      <xdr:colOff>114300</xdr:colOff>
      <xdr:row>78</xdr:row>
      <xdr:rowOff>102129</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flipV="1">
          <a:off x="8750300" y="13251413"/>
          <a:ext cx="889000" cy="2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88151</xdr:rowOff>
    </xdr:from>
    <xdr:to>
      <xdr:col>45</xdr:col>
      <xdr:colOff>177800</xdr:colOff>
      <xdr:row>78</xdr:row>
      <xdr:rowOff>102129</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a:off x="7861300" y="13461251"/>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150279</xdr:rowOff>
    </xdr:from>
    <xdr:to>
      <xdr:col>46</xdr:col>
      <xdr:colOff>38100</xdr:colOff>
      <xdr:row>78</xdr:row>
      <xdr:rowOff>80429</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8699500" y="1335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96956</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8483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60882</xdr:rowOff>
    </xdr:from>
    <xdr:to>
      <xdr:col>41</xdr:col>
      <xdr:colOff>50800</xdr:colOff>
      <xdr:row>78</xdr:row>
      <xdr:rowOff>88151</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a:off x="6972300" y="13433982"/>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127908</xdr:rowOff>
    </xdr:from>
    <xdr:to>
      <xdr:col>41</xdr:col>
      <xdr:colOff>101600</xdr:colOff>
      <xdr:row>78</xdr:row>
      <xdr:rowOff>58058</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7810500" y="1332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74585</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7594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133542</xdr:rowOff>
    </xdr:from>
    <xdr:to>
      <xdr:col>36</xdr:col>
      <xdr:colOff>165100</xdr:colOff>
      <xdr:row>78</xdr:row>
      <xdr:rowOff>63692</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6921500" y="133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80219</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05111" y="131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71151</xdr:rowOff>
    </xdr:from>
    <xdr:to>
      <xdr:col>55</xdr:col>
      <xdr:colOff>50800</xdr:colOff>
      <xdr:row>78</xdr:row>
      <xdr:rowOff>1301</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10426700" y="132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49578</xdr:rowOff>
    </xdr:from>
    <xdr:ext cx="534377" cy="259045"/>
    <xdr:sp macro="" textlink="">
      <xdr:nvSpPr>
        <xdr:cNvPr id="427" name="商工費該当値テキスト">
          <a:extLst>
            <a:ext uri="{FF2B5EF4-FFF2-40B4-BE49-F238E27FC236}">
              <a16:creationId xmlns="" xmlns:a16="http://schemas.microsoft.com/office/drawing/2014/main" id="{00000000-0008-0000-0700-0000AB010000}"/>
            </a:ext>
          </a:extLst>
        </xdr:cNvPr>
        <xdr:cNvSpPr txBox="1"/>
      </xdr:nvSpPr>
      <xdr:spPr>
        <a:xfrm>
          <a:off x="10528300" y="132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170413</xdr:rowOff>
    </xdr:from>
    <xdr:to>
      <xdr:col>50</xdr:col>
      <xdr:colOff>165100</xdr:colOff>
      <xdr:row>77</xdr:row>
      <xdr:rowOff>100563</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9588500" y="132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91690</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9372111" y="132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51329</xdr:rowOff>
    </xdr:from>
    <xdr:to>
      <xdr:col>46</xdr:col>
      <xdr:colOff>38100</xdr:colOff>
      <xdr:row>78</xdr:row>
      <xdr:rowOff>152929</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8699500" y="134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144056</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8483111" y="135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37351</xdr:rowOff>
    </xdr:from>
    <xdr:to>
      <xdr:col>41</xdr:col>
      <xdr:colOff>101600</xdr:colOff>
      <xdr:row>78</xdr:row>
      <xdr:rowOff>138951</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7810500" y="134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130078</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7594111" y="135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10082</xdr:rowOff>
    </xdr:from>
    <xdr:to>
      <xdr:col>36</xdr:col>
      <xdr:colOff>165100</xdr:colOff>
      <xdr:row>78</xdr:row>
      <xdr:rowOff>111682</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6921500" y="1338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102809</xdr:rowOff>
    </xdr:from>
    <xdr:ext cx="534377"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705111" y="134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102512</xdr:rowOff>
    </xdr:from>
    <xdr:to>
      <xdr:col>55</xdr:col>
      <xdr:colOff>0</xdr:colOff>
      <xdr:row>97</xdr:row>
      <xdr:rowOff>164170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9639300" y="16733162"/>
          <a:ext cx="838200" cy="6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164170</xdr:rowOff>
    </xdr:from>
    <xdr:to>
      <xdr:col>50</xdr:col>
      <xdr:colOff>114300</xdr:colOff>
      <xdr:row>98</xdr:row>
      <xdr:rowOff>26310</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8750300" y="16794820"/>
          <a:ext cx="8890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93669</xdr:rowOff>
    </xdr:from>
    <xdr:to>
      <xdr:col>45</xdr:col>
      <xdr:colOff>177800</xdr:colOff>
      <xdr:row>98</xdr:row>
      <xdr:rowOff>26310</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7861300" y="16552869"/>
          <a:ext cx="889000" cy="27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137020</xdr:rowOff>
    </xdr:from>
    <xdr:to>
      <xdr:col>46</xdr:col>
      <xdr:colOff>38100</xdr:colOff>
      <xdr:row>97</xdr:row>
      <xdr:rowOff>67170</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8699500" y="165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83697</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483111" y="163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93669</xdr:rowOff>
    </xdr:from>
    <xdr:to>
      <xdr:col>41</xdr:col>
      <xdr:colOff>50800</xdr:colOff>
      <xdr:row>96</xdr:row>
      <xdr:rowOff>163361</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flipV="1">
          <a:off x="6972300" y="16552869"/>
          <a:ext cx="889000" cy="6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45160</xdr:rowOff>
    </xdr:from>
    <xdr:to>
      <xdr:col>41</xdr:col>
      <xdr:colOff>101600</xdr:colOff>
      <xdr:row>96</xdr:row>
      <xdr:rowOff>146760</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7810500" y="1650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137887</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594111" y="165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53504</xdr:rowOff>
    </xdr:from>
    <xdr:to>
      <xdr:col>36</xdr:col>
      <xdr:colOff>165100</xdr:colOff>
      <xdr:row>96</xdr:row>
      <xdr:rowOff>155104</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6921500" y="165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181</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05111" y="162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51712</xdr:rowOff>
    </xdr:from>
    <xdr:to>
      <xdr:col>55</xdr:col>
      <xdr:colOff>50800</xdr:colOff>
      <xdr:row>97</xdr:row>
      <xdr:rowOff>153312</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10426700" y="166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138089</xdr:rowOff>
    </xdr:from>
    <xdr:ext cx="534377" cy="259045"/>
    <xdr:sp macro="" textlink="">
      <xdr:nvSpPr>
        <xdr:cNvPr id="482" name="土木費該当値テキスト">
          <a:extLst>
            <a:ext uri="{FF2B5EF4-FFF2-40B4-BE49-F238E27FC236}">
              <a16:creationId xmlns="" xmlns:a16="http://schemas.microsoft.com/office/drawing/2014/main" id="{00000000-0008-0000-0700-0000E2010000}"/>
            </a:ext>
          </a:extLst>
        </xdr:cNvPr>
        <xdr:cNvSpPr txBox="1"/>
      </xdr:nvSpPr>
      <xdr:spPr>
        <a:xfrm>
          <a:off x="10528300" y="1659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113370</xdr:rowOff>
    </xdr:from>
    <xdr:to>
      <xdr:col>50</xdr:col>
      <xdr:colOff>165100</xdr:colOff>
      <xdr:row>98</xdr:row>
      <xdr:rowOff>43520</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9588500" y="167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34647</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372111" y="1683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146960</xdr:rowOff>
    </xdr:from>
    <xdr:to>
      <xdr:col>46</xdr:col>
      <xdr:colOff>38100</xdr:colOff>
      <xdr:row>98</xdr:row>
      <xdr:rowOff>77110</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8699500" y="167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68237</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483111" y="168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42869</xdr:rowOff>
    </xdr:from>
    <xdr:to>
      <xdr:col>41</xdr:col>
      <xdr:colOff>101600</xdr:colOff>
      <xdr:row>96</xdr:row>
      <xdr:rowOff>144469</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7810500" y="165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160996</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7594111" y="162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112561</xdr:rowOff>
    </xdr:from>
    <xdr:to>
      <xdr:col>36</xdr:col>
      <xdr:colOff>165100</xdr:colOff>
      <xdr:row>97</xdr:row>
      <xdr:rowOff>42711</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6921500" y="165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33838</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6705111" y="166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106507</xdr:rowOff>
    </xdr:from>
    <xdr:to>
      <xdr:col>85</xdr:col>
      <xdr:colOff>127000</xdr:colOff>
      <xdr:row>38</xdr:row>
      <xdr:rowOff>60627</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5481300" y="5764357"/>
          <a:ext cx="838200" cy="8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106507</xdr:rowOff>
    </xdr:from>
    <xdr:to>
      <xdr:col>81</xdr:col>
      <xdr:colOff>50800</xdr:colOff>
      <xdr:row>37</xdr:row>
      <xdr:rowOff>120886</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4592300" y="5764357"/>
          <a:ext cx="889000" cy="70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120886</xdr:rowOff>
    </xdr:from>
    <xdr:to>
      <xdr:col>76</xdr:col>
      <xdr:colOff>114300</xdr:colOff>
      <xdr:row>38</xdr:row>
      <xdr:rowOff>84448</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3703300" y="6464536"/>
          <a:ext cx="889000" cy="1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85403</xdr:rowOff>
    </xdr:from>
    <xdr:to>
      <xdr:col>76</xdr:col>
      <xdr:colOff>165100</xdr:colOff>
      <xdr:row>38</xdr:row>
      <xdr:rowOff>15553</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4541500" y="642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6680</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325111" y="65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51255</xdr:rowOff>
    </xdr:from>
    <xdr:to>
      <xdr:col>71</xdr:col>
      <xdr:colOff>177800</xdr:colOff>
      <xdr:row>38</xdr:row>
      <xdr:rowOff>84448</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2814300" y="6566355"/>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114777</xdr:rowOff>
    </xdr:from>
    <xdr:to>
      <xdr:col>72</xdr:col>
      <xdr:colOff>38100</xdr:colOff>
      <xdr:row>38</xdr:row>
      <xdr:rowOff>44927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3652500" y="64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61454</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436111" y="62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43226</xdr:rowOff>
    </xdr:from>
    <xdr:to>
      <xdr:col>67</xdr:col>
      <xdr:colOff>101600</xdr:colOff>
      <xdr:row>38</xdr:row>
      <xdr:rowOff>144826</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2763500" y="655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135953</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547111" y="66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9827</xdr:rowOff>
    </xdr:from>
    <xdr:to>
      <xdr:col>85</xdr:col>
      <xdr:colOff>177800</xdr:colOff>
      <xdr:row>38</xdr:row>
      <xdr:rowOff>111427</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6268700" y="652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159704</xdr:rowOff>
    </xdr:from>
    <xdr:ext cx="534377" cy="259045"/>
    <xdr:sp macro="" textlink="">
      <xdr:nvSpPr>
        <xdr:cNvPr id="538" name="消防費該当値テキスト">
          <a:extLst>
            <a:ext uri="{FF2B5EF4-FFF2-40B4-BE49-F238E27FC236}">
              <a16:creationId xmlns="" xmlns:a16="http://schemas.microsoft.com/office/drawing/2014/main" id="{00000000-0008-0000-0700-00001A020000}"/>
            </a:ext>
          </a:extLst>
        </xdr:cNvPr>
        <xdr:cNvSpPr txBox="1"/>
      </xdr:nvSpPr>
      <xdr:spPr>
        <a:xfrm>
          <a:off x="16370300" y="65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55707</xdr:rowOff>
    </xdr:from>
    <xdr:to>
      <xdr:col>81</xdr:col>
      <xdr:colOff>101600</xdr:colOff>
      <xdr:row>33</xdr:row>
      <xdr:rowOff>157307</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5430500" y="57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2384</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14111" y="54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70086</xdr:rowOff>
    </xdr:from>
    <xdr:to>
      <xdr:col>76</xdr:col>
      <xdr:colOff>165100</xdr:colOff>
      <xdr:row>38</xdr:row>
      <xdr:rowOff>236</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4541500" y="64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16763</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325111" y="61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33648</xdr:rowOff>
    </xdr:from>
    <xdr:to>
      <xdr:col>72</xdr:col>
      <xdr:colOff>38100</xdr:colOff>
      <xdr:row>38</xdr:row>
      <xdr:rowOff>135248</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3652500" y="65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126375</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436111" y="66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455</xdr:rowOff>
    </xdr:from>
    <xdr:to>
      <xdr:col>67</xdr:col>
      <xdr:colOff>101600</xdr:colOff>
      <xdr:row>38</xdr:row>
      <xdr:rowOff>102055</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2763500" y="651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118582</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547111" y="62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152060</xdr:rowOff>
    </xdr:from>
    <xdr:to>
      <xdr:col>85</xdr:col>
      <xdr:colOff>127000</xdr:colOff>
      <xdr:row>58</xdr:row>
      <xdr:rowOff>18793</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5481300" y="9924710"/>
          <a:ext cx="838200" cy="3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150151</xdr:rowOff>
    </xdr:from>
    <xdr:to>
      <xdr:col>81</xdr:col>
      <xdr:colOff>50800</xdr:colOff>
      <xdr:row>58</xdr:row>
      <xdr:rowOff>18793</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4592300" y="9922801"/>
          <a:ext cx="889000" cy="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150151</xdr:rowOff>
    </xdr:from>
    <xdr:to>
      <xdr:col>76</xdr:col>
      <xdr:colOff>114300</xdr:colOff>
      <xdr:row>58</xdr:row>
      <xdr:rowOff>15940</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3703300" y="9922801"/>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93472</xdr:rowOff>
    </xdr:from>
    <xdr:to>
      <xdr:col>76</xdr:col>
      <xdr:colOff>165100</xdr:colOff>
      <xdr:row>58</xdr:row>
      <xdr:rowOff>23622</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4541500" y="986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40149</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325111" y="96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xdr:rowOff>
    </xdr:from>
    <xdr:to>
      <xdr:col>71</xdr:col>
      <xdr:colOff>177800</xdr:colOff>
      <xdr:row>58</xdr:row>
      <xdr:rowOff>15940</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2814300" y="9944190"/>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111913</xdr:rowOff>
    </xdr:from>
    <xdr:to>
      <xdr:col>72</xdr:col>
      <xdr:colOff>38100</xdr:colOff>
      <xdr:row>58</xdr:row>
      <xdr:rowOff>42063</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3652500" y="988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58590</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436111" y="96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119483</xdr:rowOff>
    </xdr:from>
    <xdr:to>
      <xdr:col>67</xdr:col>
      <xdr:colOff>101600</xdr:colOff>
      <xdr:row>58</xdr:row>
      <xdr:rowOff>49633</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2763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66160</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547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101260</xdr:rowOff>
    </xdr:from>
    <xdr:to>
      <xdr:col>85</xdr:col>
      <xdr:colOff>177800</xdr:colOff>
      <xdr:row>58</xdr:row>
      <xdr:rowOff>31410</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6268700" y="98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a:extLst>
            <a:ext uri="{FF2B5EF4-FFF2-40B4-BE49-F238E27FC236}">
              <a16:creationId xmlns="" xmlns:a16="http://schemas.microsoft.com/office/drawing/2014/main" id="{00000000-0008-0000-0700-000053020000}"/>
            </a:ext>
          </a:extLst>
        </xdr:cNvPr>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139443</xdr:rowOff>
    </xdr:from>
    <xdr:to>
      <xdr:col>81</xdr:col>
      <xdr:colOff>101600</xdr:colOff>
      <xdr:row>58</xdr:row>
      <xdr:rowOff>69593</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5430500" y="991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60720</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214111" y="100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99351</xdr:rowOff>
    </xdr:from>
    <xdr:to>
      <xdr:col>76</xdr:col>
      <xdr:colOff>165100</xdr:colOff>
      <xdr:row>58</xdr:row>
      <xdr:rowOff>29501</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4541500" y="98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20628</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325111" y="996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136590</xdr:rowOff>
    </xdr:from>
    <xdr:to>
      <xdr:col>72</xdr:col>
      <xdr:colOff>38100</xdr:colOff>
      <xdr:row>58</xdr:row>
      <xdr:rowOff>66740</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3652500" y="99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57867</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436111" y="1000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120740</xdr:rowOff>
    </xdr:from>
    <xdr:to>
      <xdr:col>67</xdr:col>
      <xdr:colOff>101600</xdr:colOff>
      <xdr:row>58</xdr:row>
      <xdr:rowOff>50890</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2763500" y="98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42017</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547111" y="99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18213</xdr:rowOff>
    </xdr:from>
    <xdr:to>
      <xdr:col>85</xdr:col>
      <xdr:colOff>127000</xdr:colOff>
      <xdr:row>79</xdr:row>
      <xdr:rowOff>37173</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5481300" y="13391313"/>
          <a:ext cx="838200" cy="19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35" name="災害復旧費平均値テキスト">
          <a:extLst>
            <a:ext uri="{FF2B5EF4-FFF2-40B4-BE49-F238E27FC236}">
              <a16:creationId xmlns="" xmlns:a16="http://schemas.microsoft.com/office/drawing/2014/main" id="{00000000-0008-0000-0700-00007B020000}"/>
            </a:ext>
          </a:extLst>
        </xdr:cNvPr>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18213</xdr:rowOff>
    </xdr:from>
    <xdr:to>
      <xdr:col>81</xdr:col>
      <xdr:colOff>50800</xdr:colOff>
      <xdr:row>79</xdr:row>
      <xdr:rowOff>1498</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4592300" y="13391313"/>
          <a:ext cx="889000" cy="1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1498</xdr:rowOff>
    </xdr:from>
    <xdr:to>
      <xdr:col>76</xdr:col>
      <xdr:colOff>114300</xdr:colOff>
      <xdr:row>79</xdr:row>
      <xdr:rowOff>95397</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3703300" y="13546048"/>
          <a:ext cx="889000" cy="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18528</xdr:rowOff>
    </xdr:from>
    <xdr:to>
      <xdr:col>76</xdr:col>
      <xdr:colOff>165100</xdr:colOff>
      <xdr:row>79</xdr:row>
      <xdr:rowOff>120128</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4541500" y="1356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111255</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357428" y="1365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95397</xdr:rowOff>
    </xdr:from>
    <xdr:to>
      <xdr:col>71</xdr:col>
      <xdr:colOff>177800</xdr:colOff>
      <xdr:row>79</xdr:row>
      <xdr:rowOff>96103</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flipV="1">
          <a:off x="12814300" y="13639947"/>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23295</xdr:rowOff>
    </xdr:from>
    <xdr:to>
      <xdr:col>72</xdr:col>
      <xdr:colOff>38100</xdr:colOff>
      <xdr:row>79</xdr:row>
      <xdr:rowOff>124895</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3652500" y="1356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141422</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3468428" y="13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28082</xdr:rowOff>
    </xdr:from>
    <xdr:to>
      <xdr:col>67</xdr:col>
      <xdr:colOff>101600</xdr:colOff>
      <xdr:row>79</xdr:row>
      <xdr:rowOff>129682</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2763500" y="1357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146209</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579428" y="133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157823</xdr:rowOff>
    </xdr:from>
    <xdr:to>
      <xdr:col>85</xdr:col>
      <xdr:colOff>177800</xdr:colOff>
      <xdr:row>79</xdr:row>
      <xdr:rowOff>87973</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6268700" y="13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117200</xdr:rowOff>
    </xdr:from>
    <xdr:ext cx="534377" cy="259045"/>
    <xdr:sp macro="" textlink="">
      <xdr:nvSpPr>
        <xdr:cNvPr id="654" name="災害復旧費該当値テキスト">
          <a:extLst>
            <a:ext uri="{FF2B5EF4-FFF2-40B4-BE49-F238E27FC236}">
              <a16:creationId xmlns="" xmlns:a16="http://schemas.microsoft.com/office/drawing/2014/main" id="{00000000-0008-0000-0700-00008E020000}"/>
            </a:ext>
          </a:extLst>
        </xdr:cNvPr>
        <xdr:cNvSpPr txBox="1"/>
      </xdr:nvSpPr>
      <xdr:spPr>
        <a:xfrm>
          <a:off x="16370300" y="133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138863</xdr:rowOff>
    </xdr:from>
    <xdr:to>
      <xdr:col>81</xdr:col>
      <xdr:colOff>101600</xdr:colOff>
      <xdr:row>78</xdr:row>
      <xdr:rowOff>69013</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5430500" y="133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85540</xdr:rowOff>
    </xdr:from>
    <xdr:ext cx="534377"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5214111" y="131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122148</xdr:rowOff>
    </xdr:from>
    <xdr:to>
      <xdr:col>76</xdr:col>
      <xdr:colOff>165100</xdr:colOff>
      <xdr:row>79</xdr:row>
      <xdr:rowOff>52298</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4541500" y="134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68825</xdr:rowOff>
    </xdr:from>
    <xdr:ext cx="534377"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4325111" y="132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44597</xdr:rowOff>
    </xdr:from>
    <xdr:to>
      <xdr:col>72</xdr:col>
      <xdr:colOff>38100</xdr:colOff>
      <xdr:row>79</xdr:row>
      <xdr:rowOff>146197</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3652500" y="135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137324</xdr:rowOff>
    </xdr:from>
    <xdr:ext cx="469744"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3468428" y="136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45303</xdr:rowOff>
    </xdr:from>
    <xdr:to>
      <xdr:col>67</xdr:col>
      <xdr:colOff>101600</xdr:colOff>
      <xdr:row>79</xdr:row>
      <xdr:rowOff>146903</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2763500" y="135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138030</xdr:rowOff>
    </xdr:from>
    <xdr:ext cx="378565"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625017" y="136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86207</xdr:rowOff>
    </xdr:from>
    <xdr:to>
      <xdr:col>85</xdr:col>
      <xdr:colOff>127000</xdr:colOff>
      <xdr:row>97</xdr:row>
      <xdr:rowOff>155572</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5481300" y="16716857"/>
          <a:ext cx="838200" cy="6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155572</xdr:rowOff>
    </xdr:from>
    <xdr:to>
      <xdr:col>81</xdr:col>
      <xdr:colOff>50800</xdr:colOff>
      <xdr:row>98</xdr:row>
      <xdr:rowOff>5316</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4592300" y="16786222"/>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5316</xdr:rowOff>
    </xdr:from>
    <xdr:to>
      <xdr:col>76</xdr:col>
      <xdr:colOff>114300</xdr:colOff>
      <xdr:row>98</xdr:row>
      <xdr:rowOff>36509</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3703300" y="16807416"/>
          <a:ext cx="889000" cy="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29497</xdr:rowOff>
    </xdr:from>
    <xdr:to>
      <xdr:col>76</xdr:col>
      <xdr:colOff>165100</xdr:colOff>
      <xdr:row>97</xdr:row>
      <xdr:rowOff>131097</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66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147624</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43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36509</xdr:rowOff>
    </xdr:from>
    <xdr:to>
      <xdr:col>71</xdr:col>
      <xdr:colOff>177800</xdr:colOff>
      <xdr:row>98</xdr:row>
      <xdr:rowOff>58586</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2814300" y="16838609"/>
          <a:ext cx="889000" cy="2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27629</xdr:rowOff>
    </xdr:from>
    <xdr:to>
      <xdr:col>72</xdr:col>
      <xdr:colOff>38100</xdr:colOff>
      <xdr:row>97</xdr:row>
      <xdr:rowOff>129229</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6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145756</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36111" y="1643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33795</xdr:rowOff>
    </xdr:from>
    <xdr:to>
      <xdr:col>67</xdr:col>
      <xdr:colOff>101600</xdr:colOff>
      <xdr:row>97</xdr:row>
      <xdr:rowOff>135395</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6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151922</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47111" y="164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35407</xdr:rowOff>
    </xdr:from>
    <xdr:to>
      <xdr:col>85</xdr:col>
      <xdr:colOff>177800</xdr:colOff>
      <xdr:row>97</xdr:row>
      <xdr:rowOff>137007</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6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13834</xdr:rowOff>
    </xdr:from>
    <xdr:ext cx="534377"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6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104772</xdr:rowOff>
    </xdr:from>
    <xdr:to>
      <xdr:col>81</xdr:col>
      <xdr:colOff>101600</xdr:colOff>
      <xdr:row>98</xdr:row>
      <xdr:rowOff>34922</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7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26049</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14111" y="168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125966</xdr:rowOff>
    </xdr:from>
    <xdr:to>
      <xdr:col>76</xdr:col>
      <xdr:colOff>165100</xdr:colOff>
      <xdr:row>98</xdr:row>
      <xdr:rowOff>56116</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7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47243</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325111" y="168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157159</xdr:rowOff>
    </xdr:from>
    <xdr:to>
      <xdr:col>72</xdr:col>
      <xdr:colOff>38100</xdr:colOff>
      <xdr:row>98</xdr:row>
      <xdr:rowOff>87309</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7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78436</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36111" y="168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7786</xdr:rowOff>
    </xdr:from>
    <xdr:to>
      <xdr:col>67</xdr:col>
      <xdr:colOff>101600</xdr:colOff>
      <xdr:row>98</xdr:row>
      <xdr:rowOff>109386</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100513</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47111" y="169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41351</xdr:rowOff>
    </xdr:from>
    <xdr:to>
      <xdr:col>107</xdr:col>
      <xdr:colOff>101600</xdr:colOff>
      <xdr:row>39</xdr:row>
      <xdr:rowOff>142951</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20383500" y="67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159478</xdr:rowOff>
    </xdr:from>
    <xdr:ext cx="378565"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245017" y="6503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37171</xdr:rowOff>
    </xdr:from>
    <xdr:to>
      <xdr:col>102</xdr:col>
      <xdr:colOff>165100</xdr:colOff>
      <xdr:row>39</xdr:row>
      <xdr:rowOff>138771</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19494500" y="672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155298</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6017" y="6498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29432</xdr:rowOff>
    </xdr:from>
    <xdr:to>
      <xdr:col>98</xdr:col>
      <xdr:colOff>38100</xdr:colOff>
      <xdr:row>39</xdr:row>
      <xdr:rowOff>131032</xdr:rowOff>
    </xdr:to>
    <xdr:sp macro="" textlink="">
      <xdr:nvSpPr>
        <xdr:cNvPr id="764" name="フローチャート: 判断 763">
          <a:extLst>
            <a:ext uri="{FF2B5EF4-FFF2-40B4-BE49-F238E27FC236}">
              <a16:creationId xmlns="" xmlns:a16="http://schemas.microsoft.com/office/drawing/2014/main" id="{00000000-0008-0000-0700-0000FC020000}"/>
            </a:ext>
          </a:extLst>
        </xdr:cNvPr>
        <xdr:cNvSpPr/>
      </xdr:nvSpPr>
      <xdr:spPr>
        <a:xfrm>
          <a:off x="18605500" y="671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147559</xdr:rowOff>
    </xdr:from>
    <xdr:ext cx="378565"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467017" y="649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総務費については、新型コロナウイルス感染症対策特別定額給付金の皆減等により、前年度の一人当たり</a:t>
          </a:r>
          <a:r>
            <a:rPr kumimoji="1" lang="en-US" altLang="ja-JP" sz="1300">
              <a:latin typeface="ＭＳ Ｐゴシック" panose="020B0600070205080204" pitchFamily="50" charset="-128"/>
              <a:ea typeface="ＭＳ Ｐゴシック" panose="020B0600070205080204" pitchFamily="50" charset="-128"/>
            </a:rPr>
            <a:t>228,140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82,188</a:t>
          </a:r>
          <a:r>
            <a:rPr kumimoji="1" lang="ja-JP" altLang="en-US" sz="1300">
              <a:latin typeface="ＭＳ Ｐゴシック" panose="020B0600070205080204" pitchFamily="50" charset="-128"/>
              <a:ea typeface="ＭＳ Ｐゴシック" panose="020B0600070205080204" pitchFamily="50" charset="-128"/>
            </a:rPr>
            <a:t>円へ大幅に減少した。民生費については、町立老人福祉施設の閉園に伴い運営経費が減少したものの、住民税非課税世帯等への臨時特別給付事業や子育て世帯等に対する臨時特別給付事業の実施により、前年度と比較して</a:t>
          </a:r>
          <a:r>
            <a:rPr kumimoji="1" lang="en-US" altLang="ja-JP" sz="1300">
              <a:latin typeface="ＭＳ Ｐゴシック" panose="020B0600070205080204" pitchFamily="50" charset="-128"/>
              <a:ea typeface="ＭＳ Ｐゴシック" panose="020B0600070205080204" pitchFamily="50" charset="-128"/>
            </a:rPr>
            <a:t>21,499</a:t>
          </a:r>
          <a:r>
            <a:rPr kumimoji="1" lang="ja-JP" altLang="en-US" sz="1300">
              <a:latin typeface="ＭＳ Ｐゴシック" panose="020B0600070205080204" pitchFamily="50" charset="-128"/>
              <a:ea typeface="ＭＳ Ｐゴシック" panose="020B0600070205080204" pitchFamily="50" charset="-128"/>
            </a:rPr>
            <a:t>円増加している。衛生費については、一部事務組合の石川地方生活環境施設組合において、基幹的設備改良工事が概ね終了したことによる負担金の減が大きく影響し、類似団体平均を下回った。消防費については、前年度から</a:t>
          </a:r>
          <a:r>
            <a:rPr kumimoji="1" lang="en-US" altLang="ja-JP" sz="1300">
              <a:latin typeface="ＭＳ Ｐゴシック" panose="020B0600070205080204" pitchFamily="50" charset="-128"/>
              <a:ea typeface="ＭＳ Ｐゴシック" panose="020B0600070205080204" pitchFamily="50" charset="-128"/>
            </a:rPr>
            <a:t>35,493</a:t>
          </a:r>
          <a:r>
            <a:rPr kumimoji="1" lang="ja-JP" altLang="en-US" sz="1300">
              <a:latin typeface="ＭＳ Ｐゴシック" panose="020B0600070205080204" pitchFamily="50" charset="-128"/>
              <a:ea typeface="ＭＳ Ｐゴシック" panose="020B0600070205080204" pitchFamily="50" charset="-128"/>
            </a:rPr>
            <a:t>円減少しているが、これは令和元年度から令和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年度にかけて実施した防災行政無線デジタル化事業の終了によるものである。災害復旧事業費については、各種災害復旧事業の縮小により前年度から</a:t>
          </a:r>
          <a:r>
            <a:rPr kumimoji="1" lang="en-US" altLang="ja-JP" sz="1300">
              <a:latin typeface="ＭＳ Ｐゴシック" panose="020B0600070205080204" pitchFamily="50" charset="-128"/>
              <a:ea typeface="ＭＳ Ｐゴシック" panose="020B0600070205080204" pitchFamily="50" charset="-128"/>
            </a:rPr>
            <a:t>58,306</a:t>
          </a:r>
          <a:r>
            <a:rPr kumimoji="1" lang="ja-JP" altLang="en-US" sz="1300">
              <a:latin typeface="ＭＳ Ｐゴシック" panose="020B0600070205080204" pitchFamily="50" charset="-128"/>
              <a:ea typeface="ＭＳ Ｐゴシック" panose="020B0600070205080204" pitchFamily="50" charset="-128"/>
            </a:rPr>
            <a:t>円減少したが、類似団体平均を上回る結果となった。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年度は、町民税・法人事業税・普通交付税等が上振れしたほか、令和元年度から令和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年度にかけて実施した令和元年東日本台風の災害廃棄物処理事業の事業費確定に伴い国庫補助金が精算交付（過年分約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百万円）されたことにより、実質単年度収支は前年度に続き黒字となった。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今後も事務事業の見直しや財源確保に取り組み、健全な財政運営に努める。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本町の全体会計において赤字は発生せず黒字での決算となった。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今後も業務の効率化とコスト削減に努め、健全な財政維持を目指す。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控除要因である基準財政需要算入額に算入される公債費の額が増加した一方で、令和元年東日本台風の災害廃棄物処理に係る地方債の償還が始まったことに伴う元利償還金の増加により、実質公債比率の分子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在計画中の認定こども園新設事業や道の駅整備事業等の実施に伴う地方債の発行により元利償還金の増加が想定されるため、交付税措置のある有利な地方債の活用により、公債費負担の軽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将来負担額については、臨時財政対策債の借り入れを行わなかったことによる地方債残高の減及び石川地方生活環境施設組合・須賀川地方広域消防組合への負担等見込額の減が要因となり、前年度と比較して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充当可能財源等については、財政調整基金や減債基金の積み立てにより充当可能基金が増加したことを要因として、前年度と比較して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今後は計画的な地方債の償還と交付税措置のある有利な地方債の活用により将来負担の軽減に努める。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百万円、公共施設保全基金で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認定こども園や道の駅整備事業等の施設整備や公共施設の老朽化対策等、今後の財政需要の増大にも適切に対応していけるように一定額を確保していくことを予定している。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・公共施設保全基金：公共施設の整備、維持及び更新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・石川町地域福祉振興基金：高齢化社会における地域福祉活動の促進、快適な生活環境の形成等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・石川町ふるさとまちづくり応援基金：自然景観の維持・再生、町の資源（桜、鉱物、自由民権史跡）の整備・保存、住民自治の醸成及び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コミュニティの推進、文化・スポーツ振興、子育て支援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・石川町役場庁舎等建設基金：役場庁舎等の建設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・石川町森林譲与税基金：森林整備等の推進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・公共施設保全基金：今後の施設整備等に備えて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・石川町ふるさとまちづくり応援基金：ふるさとまちづくり応援寄附金を財源に行う積立額が、子育て支援等の事業に充てるための取崩額を上回ったことにより増加した。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・石川町森林譲与税基金：林地台帳システムの改修により百万円を取り崩したが、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・その他特定目的基金全体：多額の負担が見込まれる特定の財政支出に備えるため、それぞれの基金の目的に応じた必要額を確保していく。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これは、前年度の決算剰余金を財源に積み立てを行ったことに加え、普通交付税の追加交付等に伴い実質的な一般財源が増加したことにより取崩しを行わなかったことによるものである。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景気後退による町税の大幅な減収や大規模災害の発生等、不測の事態に備えるため、これまでと同様、予算編成や予算執行時における効率化の徹底等により適正な基金残高を確保していく。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これは、普通交付税の追加交付分のうち臨時財政対策債償還基金費について、将来の臨時財政対策債の償還に備えて積み立てを行ったために増加したものである。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今後の金利変動等の公債費の償還リスクに備えるため、適正な基金残高を確保していく。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14,390
14,306
115.71
8,669,589
8,023,447
595,586
5,105,624
7,608,188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有形固定資産減価償却率は、令和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年度中に施設の更新や除却に投じた経費が、既存資産の減価償却費を上回ったため、対前年度比で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ポイント減少している。また、近年実施した公共施設や学校教育施設等の整備により、類似団体との比較では老朽化の度合いが低い水準で推移している。</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引き続き、公共施設等総合管理計画に基づいた長寿命化の推進や施設の再配置・複合化・統廃合に取り組んでいく。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xdr:cNvSpPr/>
      </xdr:nvSpPr>
      <xdr:spPr>
        <a:xfrm>
          <a:off x="2476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xdr:cNvSpPr/>
      </xdr:nvSpPr>
      <xdr:spPr>
        <a:xfrm>
          <a:off x="1714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98848</xdr:rowOff>
    </xdr:from>
    <xdr:to>
      <xdr:col>23</xdr:col>
      <xdr:colOff>136525</xdr:colOff>
      <xdr:row>28</xdr:row>
      <xdr:rowOff>28998</xdr:rowOff>
    </xdr:to>
    <xdr:sp macro="" textlink="">
      <xdr:nvSpPr>
        <xdr:cNvPr id="81" name="楕円 80"/>
        <xdr:cNvSpPr/>
      </xdr:nvSpPr>
      <xdr:spPr>
        <a:xfrm>
          <a:off x="4711700" y="5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13775</xdr:rowOff>
    </xdr:from>
    <xdr:ext cx="405111" cy="259045"/>
    <xdr:sp macro="" textlink="">
      <xdr:nvSpPr>
        <xdr:cNvPr id="82" name="有形固定資産減価償却率該当値テキスト"/>
        <xdr:cNvSpPr txBox="1"/>
      </xdr:nvSpPr>
      <xdr:spPr>
        <a:xfrm>
          <a:off x="4813300"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17357</xdr:rowOff>
    </xdr:from>
    <xdr:to>
      <xdr:col>19</xdr:col>
      <xdr:colOff>187325</xdr:colOff>
      <xdr:row>28</xdr:row>
      <xdr:rowOff>118957</xdr:rowOff>
    </xdr:to>
    <xdr:sp macro="" textlink="">
      <xdr:nvSpPr>
        <xdr:cNvPr id="83" name="楕円 82"/>
        <xdr:cNvSpPr/>
      </xdr:nvSpPr>
      <xdr:spPr>
        <a:xfrm>
          <a:off x="4000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149648</xdr:rowOff>
    </xdr:from>
    <xdr:to>
      <xdr:col>23</xdr:col>
      <xdr:colOff>85725</xdr:colOff>
      <xdr:row>28</xdr:row>
      <xdr:rowOff>68157</xdr:rowOff>
    </xdr:to>
    <xdr:cxnSp macro="">
      <xdr:nvCxnSpPr>
        <xdr:cNvPr id="84" name="直線コネクタ 83"/>
        <xdr:cNvCxnSpPr/>
      </xdr:nvCxnSpPr>
      <xdr:spPr>
        <a:xfrm flipV="1">
          <a:off x="4051300" y="5550323"/>
          <a:ext cx="7112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138430</xdr:rowOff>
    </xdr:from>
    <xdr:to>
      <xdr:col>15</xdr:col>
      <xdr:colOff>187325</xdr:colOff>
      <xdr:row>28</xdr:row>
      <xdr:rowOff>68580</xdr:rowOff>
    </xdr:to>
    <xdr:sp macro="" textlink="">
      <xdr:nvSpPr>
        <xdr:cNvPr id="85" name="楕円 84"/>
        <xdr:cNvSpPr/>
      </xdr:nvSpPr>
      <xdr:spPr>
        <a:xfrm>
          <a:off x="3238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17780</xdr:rowOff>
    </xdr:from>
    <xdr:to>
      <xdr:col>19</xdr:col>
      <xdr:colOff>136525</xdr:colOff>
      <xdr:row>28</xdr:row>
      <xdr:rowOff>68157</xdr:rowOff>
    </xdr:to>
    <xdr:cxnSp macro="">
      <xdr:nvCxnSpPr>
        <xdr:cNvPr id="86" name="直線コネクタ 85"/>
        <xdr:cNvCxnSpPr/>
      </xdr:nvCxnSpPr>
      <xdr:spPr>
        <a:xfrm>
          <a:off x="3289300" y="558990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88053</xdr:rowOff>
    </xdr:from>
    <xdr:to>
      <xdr:col>11</xdr:col>
      <xdr:colOff>187325</xdr:colOff>
      <xdr:row>28</xdr:row>
      <xdr:rowOff>18203</xdr:rowOff>
    </xdr:to>
    <xdr:sp macro="" textlink="">
      <xdr:nvSpPr>
        <xdr:cNvPr id="87" name="楕円 86"/>
        <xdr:cNvSpPr/>
      </xdr:nvSpPr>
      <xdr:spPr>
        <a:xfrm>
          <a:off x="2476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138853</xdr:rowOff>
    </xdr:from>
    <xdr:to>
      <xdr:col>15</xdr:col>
      <xdr:colOff>136525</xdr:colOff>
      <xdr:row>28</xdr:row>
      <xdr:rowOff>17780</xdr:rowOff>
    </xdr:to>
    <xdr:cxnSp macro="">
      <xdr:nvCxnSpPr>
        <xdr:cNvPr id="88" name="直線コネクタ 87"/>
        <xdr:cNvCxnSpPr/>
      </xdr:nvCxnSpPr>
      <xdr:spPr>
        <a:xfrm>
          <a:off x="2527300" y="553952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116840</xdr:rowOff>
    </xdr:from>
    <xdr:to>
      <xdr:col>7</xdr:col>
      <xdr:colOff>187325</xdr:colOff>
      <xdr:row>28</xdr:row>
      <xdr:rowOff>46990</xdr:rowOff>
    </xdr:to>
    <xdr:sp macro="" textlink="">
      <xdr:nvSpPr>
        <xdr:cNvPr id="89" name="楕円 88"/>
        <xdr:cNvSpPr/>
      </xdr:nvSpPr>
      <xdr:spPr>
        <a:xfrm>
          <a:off x="1714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138853</xdr:rowOff>
    </xdr:from>
    <xdr:to>
      <xdr:col>11</xdr:col>
      <xdr:colOff>136525</xdr:colOff>
      <xdr:row>27</xdr:row>
      <xdr:rowOff>167640</xdr:rowOff>
    </xdr:to>
    <xdr:cxnSp macro="">
      <xdr:nvCxnSpPr>
        <xdr:cNvPr id="90" name="直線コネクタ 89"/>
        <xdr:cNvCxnSpPr/>
      </xdr:nvCxnSpPr>
      <xdr:spPr>
        <a:xfrm flipV="1">
          <a:off x="1765300" y="553952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2" name="n_2ave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3" name="n_3aveValue有形固定資産減価償却率"/>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4" name="n_4aveValue有形固定資産減価償却率"/>
        <xdr:cNvSpPr txBox="1"/>
      </xdr:nvSpPr>
      <xdr:spPr>
        <a:xfrm>
          <a:off x="1562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135484</xdr:rowOff>
    </xdr:from>
    <xdr:ext cx="405111" cy="259045"/>
    <xdr:sp macro="" textlink="">
      <xdr:nvSpPr>
        <xdr:cNvPr id="95" name="n_1mainValue有形固定資産減価償却率"/>
        <xdr:cNvSpPr txBox="1"/>
      </xdr:nvSpPr>
      <xdr:spPr>
        <a:xfrm>
          <a:off x="38360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85107</xdr:rowOff>
    </xdr:from>
    <xdr:ext cx="405111" cy="259045"/>
    <xdr:sp macro="" textlink="">
      <xdr:nvSpPr>
        <xdr:cNvPr id="96" name="n_2mainValue有形固定資産減価償却率"/>
        <xdr:cNvSpPr txBox="1"/>
      </xdr:nvSpPr>
      <xdr:spPr>
        <a:xfrm>
          <a:off x="3086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34730</xdr:rowOff>
    </xdr:from>
    <xdr:ext cx="405111" cy="259045"/>
    <xdr:sp macro="" textlink="">
      <xdr:nvSpPr>
        <xdr:cNvPr id="97" name="n_3mainValue有形固定資産減価償却率"/>
        <xdr:cNvSpPr txBox="1"/>
      </xdr:nvSpPr>
      <xdr:spPr>
        <a:xfrm>
          <a:off x="2324744" y="52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63517</xdr:rowOff>
    </xdr:from>
    <xdr:ext cx="405111" cy="259045"/>
    <xdr:sp macro="" textlink="">
      <xdr:nvSpPr>
        <xdr:cNvPr id="98" name="n_4mainValue有形固定資産減価償却率"/>
        <xdr:cNvSpPr txBox="1"/>
      </xdr:nvSpPr>
      <xdr:spPr>
        <a:xfrm>
          <a:off x="1562744"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債務償還比率は、対前年度比で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ポイント減少している。類似団体平均値と比較するとより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ポイント低い値となった。これは、減債基金、財政調整基金、公共施設保全基金への積み立てにより、充当可能財源が増え、将来負担額が減少したことが主な要因である。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現在、道の駅や認定こども園のといった大規模事業を実施している、本比率の推移を注視しつつ、計画的な地方債の発行に努める。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2" name="債務償還比率平均値テキスト"/>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167079</xdr:rowOff>
    </xdr:from>
    <xdr:to>
      <xdr:col>68</xdr:col>
      <xdr:colOff>123825</xdr:colOff>
      <xdr:row>32</xdr:row>
      <xdr:rowOff>97229</xdr:rowOff>
    </xdr:to>
    <xdr:sp macro="" textlink="">
      <xdr:nvSpPr>
        <xdr:cNvPr id="135" name="フローチャート: 判断 134"/>
        <xdr:cNvSpPr/>
      </xdr:nvSpPr>
      <xdr:spPr>
        <a:xfrm>
          <a:off x="13271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27654</xdr:rowOff>
    </xdr:from>
    <xdr:to>
      <xdr:col>64</xdr:col>
      <xdr:colOff>123825</xdr:colOff>
      <xdr:row>32</xdr:row>
      <xdr:rowOff>129254</xdr:rowOff>
    </xdr:to>
    <xdr:sp macro="" textlink="">
      <xdr:nvSpPr>
        <xdr:cNvPr id="136" name="フローチャート: 判断 135"/>
        <xdr:cNvSpPr/>
      </xdr:nvSpPr>
      <xdr:spPr>
        <a:xfrm>
          <a:off x="12509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47805</xdr:rowOff>
    </xdr:from>
    <xdr:to>
      <xdr:col>60</xdr:col>
      <xdr:colOff>123825</xdr:colOff>
      <xdr:row>32</xdr:row>
      <xdr:rowOff>149405</xdr:rowOff>
    </xdr:to>
    <xdr:sp macro="" textlink="">
      <xdr:nvSpPr>
        <xdr:cNvPr id="137" name="フローチャート: 判断 136"/>
        <xdr:cNvSpPr/>
      </xdr:nvSpPr>
      <xdr:spPr>
        <a:xfrm>
          <a:off x="11747500" y="63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23315</xdr:rowOff>
    </xdr:from>
    <xdr:to>
      <xdr:col>76</xdr:col>
      <xdr:colOff>73025</xdr:colOff>
      <xdr:row>30</xdr:row>
      <xdr:rowOff>124915</xdr:rowOff>
    </xdr:to>
    <xdr:sp macro="" textlink="">
      <xdr:nvSpPr>
        <xdr:cNvPr id="143" name="楕円 142"/>
        <xdr:cNvSpPr/>
      </xdr:nvSpPr>
      <xdr:spPr>
        <a:xfrm>
          <a:off x="14744700" y="59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46192</xdr:rowOff>
    </xdr:from>
    <xdr:ext cx="469744" cy="259045"/>
    <xdr:sp macro="" textlink="">
      <xdr:nvSpPr>
        <xdr:cNvPr id="144" name="債務償還比率該当値テキスト"/>
        <xdr:cNvSpPr txBox="1"/>
      </xdr:nvSpPr>
      <xdr:spPr>
        <a:xfrm>
          <a:off x="14846300" y="57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87566</xdr:rowOff>
    </xdr:from>
    <xdr:to>
      <xdr:col>72</xdr:col>
      <xdr:colOff>123825</xdr:colOff>
      <xdr:row>33</xdr:row>
      <xdr:rowOff>17716</xdr:rowOff>
    </xdr:to>
    <xdr:sp macro="" textlink="">
      <xdr:nvSpPr>
        <xdr:cNvPr id="145" name="楕円 144"/>
        <xdr:cNvSpPr/>
      </xdr:nvSpPr>
      <xdr:spPr>
        <a:xfrm>
          <a:off x="14033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74115</xdr:rowOff>
    </xdr:from>
    <xdr:to>
      <xdr:col>76</xdr:col>
      <xdr:colOff>22225</xdr:colOff>
      <xdr:row>32</xdr:row>
      <xdr:rowOff>138366</xdr:rowOff>
    </xdr:to>
    <xdr:cxnSp macro="">
      <xdr:nvCxnSpPr>
        <xdr:cNvPr id="146" name="直線コネクタ 145"/>
        <xdr:cNvCxnSpPr/>
      </xdr:nvCxnSpPr>
      <xdr:spPr>
        <a:xfrm flipV="1">
          <a:off x="14084300" y="5989140"/>
          <a:ext cx="711200" cy="40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24596</xdr:rowOff>
    </xdr:from>
    <xdr:to>
      <xdr:col>68</xdr:col>
      <xdr:colOff>123825</xdr:colOff>
      <xdr:row>32</xdr:row>
      <xdr:rowOff>126196</xdr:rowOff>
    </xdr:to>
    <xdr:sp macro="" textlink="">
      <xdr:nvSpPr>
        <xdr:cNvPr id="147" name="楕円 146"/>
        <xdr:cNvSpPr/>
      </xdr:nvSpPr>
      <xdr:spPr>
        <a:xfrm>
          <a:off x="13271500" y="62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75396</xdr:rowOff>
    </xdr:from>
    <xdr:to>
      <xdr:col>72</xdr:col>
      <xdr:colOff>73025</xdr:colOff>
      <xdr:row>32</xdr:row>
      <xdr:rowOff>138366</xdr:rowOff>
    </xdr:to>
    <xdr:cxnSp macro="">
      <xdr:nvCxnSpPr>
        <xdr:cNvPr id="148" name="直線コネクタ 147"/>
        <xdr:cNvCxnSpPr/>
      </xdr:nvCxnSpPr>
      <xdr:spPr>
        <a:xfrm>
          <a:off x="13322300" y="6333321"/>
          <a:ext cx="762000" cy="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120301</xdr:rowOff>
    </xdr:from>
    <xdr:to>
      <xdr:col>64</xdr:col>
      <xdr:colOff>123825</xdr:colOff>
      <xdr:row>32</xdr:row>
      <xdr:rowOff>50451</xdr:rowOff>
    </xdr:to>
    <xdr:sp macro="" textlink="">
      <xdr:nvSpPr>
        <xdr:cNvPr id="149" name="楕円 148"/>
        <xdr:cNvSpPr/>
      </xdr:nvSpPr>
      <xdr:spPr>
        <a:xfrm>
          <a:off x="12509500" y="62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171101</xdr:rowOff>
    </xdr:from>
    <xdr:to>
      <xdr:col>68</xdr:col>
      <xdr:colOff>73025</xdr:colOff>
      <xdr:row>32</xdr:row>
      <xdr:rowOff>75396</xdr:rowOff>
    </xdr:to>
    <xdr:cxnSp macro="">
      <xdr:nvCxnSpPr>
        <xdr:cNvPr id="150" name="直線コネクタ 149"/>
        <xdr:cNvCxnSpPr/>
      </xdr:nvCxnSpPr>
      <xdr:spPr>
        <a:xfrm>
          <a:off x="12560300" y="6257576"/>
          <a:ext cx="762000" cy="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31602</xdr:rowOff>
    </xdr:from>
    <xdr:to>
      <xdr:col>60</xdr:col>
      <xdr:colOff>123825</xdr:colOff>
      <xdr:row>31</xdr:row>
      <xdr:rowOff>133202</xdr:rowOff>
    </xdr:to>
    <xdr:sp macro="" textlink="">
      <xdr:nvSpPr>
        <xdr:cNvPr id="151" name="楕円 150"/>
        <xdr:cNvSpPr/>
      </xdr:nvSpPr>
      <xdr:spPr>
        <a:xfrm>
          <a:off x="11747500" y="61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82402</xdr:rowOff>
    </xdr:from>
    <xdr:to>
      <xdr:col>64</xdr:col>
      <xdr:colOff>73025</xdr:colOff>
      <xdr:row>31</xdr:row>
      <xdr:rowOff>171101</xdr:rowOff>
    </xdr:to>
    <xdr:cxnSp macro="">
      <xdr:nvCxnSpPr>
        <xdr:cNvPr id="152" name="直線コネクタ 151"/>
        <xdr:cNvCxnSpPr/>
      </xdr:nvCxnSpPr>
      <xdr:spPr>
        <a:xfrm>
          <a:off x="11798300" y="6168877"/>
          <a:ext cx="762000" cy="8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3" name="n_1aveValue債務償還比率"/>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113756</xdr:rowOff>
    </xdr:from>
    <xdr:ext cx="469744" cy="259045"/>
    <xdr:sp macro="" textlink="">
      <xdr:nvSpPr>
        <xdr:cNvPr id="154" name="n_2aveValue債務償還比率"/>
        <xdr:cNvSpPr txBox="1"/>
      </xdr:nvSpPr>
      <xdr:spPr>
        <a:xfrm>
          <a:off x="130874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120381</xdr:rowOff>
    </xdr:from>
    <xdr:ext cx="469744" cy="259045"/>
    <xdr:sp macro="" textlink="">
      <xdr:nvSpPr>
        <xdr:cNvPr id="155" name="n_3aveValue債務償還比率"/>
        <xdr:cNvSpPr txBox="1"/>
      </xdr:nvSpPr>
      <xdr:spPr>
        <a:xfrm>
          <a:off x="12325427" y="637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140532</xdr:rowOff>
    </xdr:from>
    <xdr:ext cx="469744" cy="259045"/>
    <xdr:sp macro="" textlink="">
      <xdr:nvSpPr>
        <xdr:cNvPr id="156" name="n_4aveValue債務償還比率"/>
        <xdr:cNvSpPr txBox="1"/>
      </xdr:nvSpPr>
      <xdr:spPr>
        <a:xfrm>
          <a:off x="11563427" y="63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8843</xdr:rowOff>
    </xdr:from>
    <xdr:ext cx="469744" cy="259045"/>
    <xdr:sp macro="" textlink="">
      <xdr:nvSpPr>
        <xdr:cNvPr id="157" name="n_1mainValue債務償還比率"/>
        <xdr:cNvSpPr txBox="1"/>
      </xdr:nvSpPr>
      <xdr:spPr>
        <a:xfrm>
          <a:off x="13836727" y="64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117323</xdr:rowOff>
    </xdr:from>
    <xdr:ext cx="469744" cy="259045"/>
    <xdr:sp macro="" textlink="">
      <xdr:nvSpPr>
        <xdr:cNvPr id="158" name="n_2mainValue債務償還比率"/>
        <xdr:cNvSpPr txBox="1"/>
      </xdr:nvSpPr>
      <xdr:spPr>
        <a:xfrm>
          <a:off x="13087427" y="637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66978</xdr:rowOff>
    </xdr:from>
    <xdr:ext cx="469744" cy="259045"/>
    <xdr:sp macro="" textlink="">
      <xdr:nvSpPr>
        <xdr:cNvPr id="159" name="n_3mainValue債務償還比率"/>
        <xdr:cNvSpPr txBox="1"/>
      </xdr:nvSpPr>
      <xdr:spPr>
        <a:xfrm>
          <a:off x="12325427" y="598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149729</xdr:rowOff>
    </xdr:from>
    <xdr:ext cx="469744" cy="259045"/>
    <xdr:sp macro="" textlink="">
      <xdr:nvSpPr>
        <xdr:cNvPr id="160" name="n_4mainValue債務償還比率"/>
        <xdr:cNvSpPr txBox="1"/>
      </xdr:nvSpPr>
      <xdr:spPr>
        <a:xfrm>
          <a:off x="11563427" y="589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14,390
14,306
115.71
8,669,589
8,023,447
595,586
5,105,624
7,608,188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73" name="楕円 72"/>
        <xdr:cNvSpPr/>
      </xdr:nvSpPr>
      <xdr:spPr>
        <a:xfrm>
          <a:off x="4584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164482</xdr:rowOff>
    </xdr:from>
    <xdr:ext cx="405111" cy="259045"/>
    <xdr:sp macro="" textlink="">
      <xdr:nvSpPr>
        <xdr:cNvPr id="74" name="【道路】&#10;有形固定資産減価償却率該当値テキスト"/>
        <xdr:cNvSpPr txBox="1"/>
      </xdr:nvSpPr>
      <xdr:spPr>
        <a:xfrm>
          <a:off x="4673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5" name="楕円 74"/>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36</xdr:row>
      <xdr:rowOff>20955</xdr:rowOff>
    </xdr:to>
    <xdr:cxnSp macro="">
      <xdr:nvCxnSpPr>
        <xdr:cNvPr id="76" name="直線コネクタ 75"/>
        <xdr:cNvCxnSpPr/>
      </xdr:nvCxnSpPr>
      <xdr:spPr>
        <a:xfrm>
          <a:off x="3797300" y="61722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84455</xdr:rowOff>
    </xdr:from>
    <xdr:to>
      <xdr:col>15</xdr:col>
      <xdr:colOff>101600</xdr:colOff>
      <xdr:row>36</xdr:row>
      <xdr:rowOff>14605</xdr:rowOff>
    </xdr:to>
    <xdr:sp macro="" textlink="">
      <xdr:nvSpPr>
        <xdr:cNvPr id="77" name="楕円 76"/>
        <xdr:cNvSpPr/>
      </xdr:nvSpPr>
      <xdr:spPr>
        <a:xfrm>
          <a:off x="2857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135255</xdr:rowOff>
    </xdr:from>
    <xdr:to>
      <xdr:col>19</xdr:col>
      <xdr:colOff>177800</xdr:colOff>
      <xdr:row>36</xdr:row>
      <xdr:rowOff>0</xdr:rowOff>
    </xdr:to>
    <xdr:cxnSp macro="">
      <xdr:nvCxnSpPr>
        <xdr:cNvPr id="78" name="直線コネクタ 77"/>
        <xdr:cNvCxnSpPr/>
      </xdr:nvCxnSpPr>
      <xdr:spPr>
        <a:xfrm>
          <a:off x="2908300" y="6136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50165</xdr:rowOff>
    </xdr:from>
    <xdr:to>
      <xdr:col>10</xdr:col>
      <xdr:colOff>165100</xdr:colOff>
      <xdr:row>35</xdr:row>
      <xdr:rowOff>151765</xdr:rowOff>
    </xdr:to>
    <xdr:sp macro="" textlink="">
      <xdr:nvSpPr>
        <xdr:cNvPr id="79" name="楕円 78"/>
        <xdr:cNvSpPr/>
      </xdr:nvSpPr>
      <xdr:spPr>
        <a:xfrm>
          <a:off x="1968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100965</xdr:rowOff>
    </xdr:from>
    <xdr:to>
      <xdr:col>15</xdr:col>
      <xdr:colOff>50800</xdr:colOff>
      <xdr:row>35</xdr:row>
      <xdr:rowOff>135255</xdr:rowOff>
    </xdr:to>
    <xdr:cxnSp macro="">
      <xdr:nvCxnSpPr>
        <xdr:cNvPr id="80" name="直線コネクタ 79"/>
        <xdr:cNvCxnSpPr/>
      </xdr:nvCxnSpPr>
      <xdr:spPr>
        <a:xfrm>
          <a:off x="2019300" y="6101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25400</xdr:rowOff>
    </xdr:from>
    <xdr:to>
      <xdr:col>6</xdr:col>
      <xdr:colOff>38100</xdr:colOff>
      <xdr:row>35</xdr:row>
      <xdr:rowOff>127000</xdr:rowOff>
    </xdr:to>
    <xdr:sp macro="" textlink="">
      <xdr:nvSpPr>
        <xdr:cNvPr id="81" name="楕円 80"/>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76200</xdr:rowOff>
    </xdr:from>
    <xdr:to>
      <xdr:col>10</xdr:col>
      <xdr:colOff>114300</xdr:colOff>
      <xdr:row>35</xdr:row>
      <xdr:rowOff>100965</xdr:rowOff>
    </xdr:to>
    <xdr:cxnSp macro="">
      <xdr:nvCxnSpPr>
        <xdr:cNvPr id="82" name="直線コネクタ 81"/>
        <xdr:cNvCxnSpPr/>
      </xdr:nvCxnSpPr>
      <xdr:spPr>
        <a:xfrm>
          <a:off x="1130300" y="60769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67327</xdr:rowOff>
    </xdr:from>
    <xdr:ext cx="405111" cy="259045"/>
    <xdr:sp macro="" textlink="">
      <xdr:nvSpPr>
        <xdr:cNvPr id="87" name="n_1mainValue【道路】&#10;有形固定資産減価償却率"/>
        <xdr:cNvSpPr txBox="1"/>
      </xdr:nvSpPr>
      <xdr:spPr>
        <a:xfrm>
          <a:off x="3582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31132</xdr:rowOff>
    </xdr:from>
    <xdr:ext cx="405111" cy="259045"/>
    <xdr:sp macro="" textlink="">
      <xdr:nvSpPr>
        <xdr:cNvPr id="88" name="n_2mainValue【道路】&#10;有形固定資産減価償却率"/>
        <xdr:cNvSpPr txBox="1"/>
      </xdr:nvSpPr>
      <xdr:spPr>
        <a:xfrm>
          <a:off x="2705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168292</xdr:rowOff>
    </xdr:from>
    <xdr:ext cx="405111" cy="259045"/>
    <xdr:sp macro="" textlink="">
      <xdr:nvSpPr>
        <xdr:cNvPr id="89" name="n_3mainValue【道路】&#10;有形固定資産減価償却率"/>
        <xdr:cNvSpPr txBox="1"/>
      </xdr:nvSpPr>
      <xdr:spPr>
        <a:xfrm>
          <a:off x="1816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143527</xdr:rowOff>
    </xdr:from>
    <xdr:ext cx="405111" cy="259045"/>
    <xdr:sp macro="" textlink="">
      <xdr:nvSpPr>
        <xdr:cNvPr id="90" name="n_4mainValue【道路】&#10;有形固定資産減価償却率"/>
        <xdr:cNvSpPr txBox="1"/>
      </xdr:nvSpPr>
      <xdr:spPr>
        <a:xfrm>
          <a:off x="927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134404</xdr:rowOff>
    </xdr:from>
    <xdr:to>
      <xdr:col>46</xdr:col>
      <xdr:colOff>38100</xdr:colOff>
      <xdr:row>39</xdr:row>
      <xdr:rowOff>64554</xdr:rowOff>
    </xdr:to>
    <xdr:sp macro="" textlink="">
      <xdr:nvSpPr>
        <xdr:cNvPr id="122" name="フローチャート: 判断 121"/>
        <xdr:cNvSpPr/>
      </xdr:nvSpPr>
      <xdr:spPr>
        <a:xfrm>
          <a:off x="8699500" y="66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145244</xdr:rowOff>
    </xdr:from>
    <xdr:to>
      <xdr:col>41</xdr:col>
      <xdr:colOff>101600</xdr:colOff>
      <xdr:row>39</xdr:row>
      <xdr:rowOff>75394</xdr:rowOff>
    </xdr:to>
    <xdr:sp macro="" textlink="">
      <xdr:nvSpPr>
        <xdr:cNvPr id="123" name="フローチャート: 判断 122"/>
        <xdr:cNvSpPr/>
      </xdr:nvSpPr>
      <xdr:spPr>
        <a:xfrm>
          <a:off x="7810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155740</xdr:rowOff>
    </xdr:from>
    <xdr:to>
      <xdr:col>36</xdr:col>
      <xdr:colOff>165100</xdr:colOff>
      <xdr:row>39</xdr:row>
      <xdr:rowOff>85890</xdr:rowOff>
    </xdr:to>
    <xdr:sp macro="" textlink="">
      <xdr:nvSpPr>
        <xdr:cNvPr id="124" name="フローチャート: 判断 123"/>
        <xdr:cNvSpPr/>
      </xdr:nvSpPr>
      <xdr:spPr>
        <a:xfrm>
          <a:off x="6921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101105</xdr:rowOff>
    </xdr:from>
    <xdr:to>
      <xdr:col>55</xdr:col>
      <xdr:colOff>50800</xdr:colOff>
      <xdr:row>38</xdr:row>
      <xdr:rowOff>31255</xdr:rowOff>
    </xdr:to>
    <xdr:sp macro="" textlink="">
      <xdr:nvSpPr>
        <xdr:cNvPr id="130" name="楕円 129"/>
        <xdr:cNvSpPr/>
      </xdr:nvSpPr>
      <xdr:spPr>
        <a:xfrm>
          <a:off x="10426700" y="64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123982</xdr:rowOff>
    </xdr:from>
    <xdr:ext cx="534377" cy="259045"/>
    <xdr:sp macro="" textlink="">
      <xdr:nvSpPr>
        <xdr:cNvPr id="131" name="【道路】&#10;一人当たり延長該当値テキスト"/>
        <xdr:cNvSpPr txBox="1"/>
      </xdr:nvSpPr>
      <xdr:spPr>
        <a:xfrm>
          <a:off x="10515600" y="62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140367</xdr:rowOff>
    </xdr:from>
    <xdr:to>
      <xdr:col>50</xdr:col>
      <xdr:colOff>165100</xdr:colOff>
      <xdr:row>38</xdr:row>
      <xdr:rowOff>70517</xdr:rowOff>
    </xdr:to>
    <xdr:sp macro="" textlink="">
      <xdr:nvSpPr>
        <xdr:cNvPr id="132" name="楕円 131"/>
        <xdr:cNvSpPr/>
      </xdr:nvSpPr>
      <xdr:spPr>
        <a:xfrm>
          <a:off x="9588500" y="64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151905</xdr:rowOff>
    </xdr:from>
    <xdr:to>
      <xdr:col>55</xdr:col>
      <xdr:colOff>0</xdr:colOff>
      <xdr:row>38</xdr:row>
      <xdr:rowOff>19717</xdr:rowOff>
    </xdr:to>
    <xdr:cxnSp macro="">
      <xdr:nvCxnSpPr>
        <xdr:cNvPr id="133" name="直線コネクタ 132"/>
        <xdr:cNvCxnSpPr/>
      </xdr:nvCxnSpPr>
      <xdr:spPr>
        <a:xfrm flipV="1">
          <a:off x="9639300" y="6495555"/>
          <a:ext cx="8382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158598</xdr:rowOff>
    </xdr:from>
    <xdr:to>
      <xdr:col>46</xdr:col>
      <xdr:colOff>38100</xdr:colOff>
      <xdr:row>38</xdr:row>
      <xdr:rowOff>88748</xdr:rowOff>
    </xdr:to>
    <xdr:sp macro="" textlink="">
      <xdr:nvSpPr>
        <xdr:cNvPr id="134" name="楕円 133"/>
        <xdr:cNvSpPr/>
      </xdr:nvSpPr>
      <xdr:spPr>
        <a:xfrm>
          <a:off x="8699500" y="65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19717</xdr:rowOff>
    </xdr:from>
    <xdr:to>
      <xdr:col>50</xdr:col>
      <xdr:colOff>114300</xdr:colOff>
      <xdr:row>38</xdr:row>
      <xdr:rowOff>37947</xdr:rowOff>
    </xdr:to>
    <xdr:cxnSp macro="">
      <xdr:nvCxnSpPr>
        <xdr:cNvPr id="135" name="直線コネクタ 134"/>
        <xdr:cNvCxnSpPr/>
      </xdr:nvCxnSpPr>
      <xdr:spPr>
        <a:xfrm flipV="1">
          <a:off x="8750300" y="6534817"/>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8312</xdr:rowOff>
    </xdr:from>
    <xdr:to>
      <xdr:col>41</xdr:col>
      <xdr:colOff>101600</xdr:colOff>
      <xdr:row>38</xdr:row>
      <xdr:rowOff>109912</xdr:rowOff>
    </xdr:to>
    <xdr:sp macro="" textlink="">
      <xdr:nvSpPr>
        <xdr:cNvPr id="136" name="楕円 135"/>
        <xdr:cNvSpPr/>
      </xdr:nvSpPr>
      <xdr:spPr>
        <a:xfrm>
          <a:off x="7810500" y="65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37947</xdr:rowOff>
    </xdr:from>
    <xdr:to>
      <xdr:col>45</xdr:col>
      <xdr:colOff>177800</xdr:colOff>
      <xdr:row>38</xdr:row>
      <xdr:rowOff>59112</xdr:rowOff>
    </xdr:to>
    <xdr:cxnSp macro="">
      <xdr:nvCxnSpPr>
        <xdr:cNvPr id="137" name="直線コネクタ 136"/>
        <xdr:cNvCxnSpPr/>
      </xdr:nvCxnSpPr>
      <xdr:spPr>
        <a:xfrm flipV="1">
          <a:off x="7861300" y="6553047"/>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51880</xdr:rowOff>
    </xdr:from>
    <xdr:to>
      <xdr:col>36</xdr:col>
      <xdr:colOff>165100</xdr:colOff>
      <xdr:row>38</xdr:row>
      <xdr:rowOff>153480</xdr:rowOff>
    </xdr:to>
    <xdr:sp macro="" textlink="">
      <xdr:nvSpPr>
        <xdr:cNvPr id="138" name="楕円 137"/>
        <xdr:cNvSpPr/>
      </xdr:nvSpPr>
      <xdr:spPr>
        <a:xfrm>
          <a:off x="6921500" y="65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59112</xdr:rowOff>
    </xdr:from>
    <xdr:to>
      <xdr:col>41</xdr:col>
      <xdr:colOff>50800</xdr:colOff>
      <xdr:row>38</xdr:row>
      <xdr:rowOff>102680</xdr:rowOff>
    </xdr:to>
    <xdr:cxnSp macro="">
      <xdr:nvCxnSpPr>
        <xdr:cNvPr id="139" name="直線コネクタ 138"/>
        <xdr:cNvCxnSpPr/>
      </xdr:nvCxnSpPr>
      <xdr:spPr>
        <a:xfrm flipV="1">
          <a:off x="6972300" y="6574212"/>
          <a:ext cx="889000" cy="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40" name="n_1aveValue【道路】&#10;一人当たり延長"/>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55681</xdr:rowOff>
    </xdr:from>
    <xdr:ext cx="534377" cy="259045"/>
    <xdr:sp macro="" textlink="">
      <xdr:nvSpPr>
        <xdr:cNvPr id="141" name="n_2aveValue【道路】&#10;一人当たり延長"/>
        <xdr:cNvSpPr txBox="1"/>
      </xdr:nvSpPr>
      <xdr:spPr>
        <a:xfrm>
          <a:off x="8483111" y="67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66521</xdr:rowOff>
    </xdr:from>
    <xdr:ext cx="534377" cy="259045"/>
    <xdr:sp macro="" textlink="">
      <xdr:nvSpPr>
        <xdr:cNvPr id="142" name="n_3aveValue【道路】&#10;一人当たり延長"/>
        <xdr:cNvSpPr txBox="1"/>
      </xdr:nvSpPr>
      <xdr:spPr>
        <a:xfrm>
          <a:off x="7594111" y="67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77017</xdr:rowOff>
    </xdr:from>
    <xdr:ext cx="534377" cy="259045"/>
    <xdr:sp macro="" textlink="">
      <xdr:nvSpPr>
        <xdr:cNvPr id="143" name="n_4aveValue【道路】&#10;一人当たり延長"/>
        <xdr:cNvSpPr txBox="1"/>
      </xdr:nvSpPr>
      <xdr:spPr>
        <a:xfrm>
          <a:off x="6705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87044</xdr:rowOff>
    </xdr:from>
    <xdr:ext cx="534377" cy="259045"/>
    <xdr:sp macro="" textlink="">
      <xdr:nvSpPr>
        <xdr:cNvPr id="144" name="n_1mainValue【道路】&#10;一人当たり延長"/>
        <xdr:cNvSpPr txBox="1"/>
      </xdr:nvSpPr>
      <xdr:spPr>
        <a:xfrm>
          <a:off x="9359411" y="62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105275</xdr:rowOff>
    </xdr:from>
    <xdr:ext cx="534377" cy="259045"/>
    <xdr:sp macro="" textlink="">
      <xdr:nvSpPr>
        <xdr:cNvPr id="145" name="n_2mainValue【道路】&#10;一人当たり延長"/>
        <xdr:cNvSpPr txBox="1"/>
      </xdr:nvSpPr>
      <xdr:spPr>
        <a:xfrm>
          <a:off x="8483111" y="62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126439</xdr:rowOff>
    </xdr:from>
    <xdr:ext cx="534377" cy="259045"/>
    <xdr:sp macro="" textlink="">
      <xdr:nvSpPr>
        <xdr:cNvPr id="146" name="n_3mainValue【道路】&#10;一人当たり延長"/>
        <xdr:cNvSpPr txBox="1"/>
      </xdr:nvSpPr>
      <xdr:spPr>
        <a:xfrm>
          <a:off x="7594111" y="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170006</xdr:rowOff>
    </xdr:from>
    <xdr:ext cx="534377" cy="259045"/>
    <xdr:sp macro="" textlink="">
      <xdr:nvSpPr>
        <xdr:cNvPr id="147" name="n_4mainValue【道路】&#10;一人当たり延長"/>
        <xdr:cNvSpPr txBox="1"/>
      </xdr:nvSpPr>
      <xdr:spPr>
        <a:xfrm>
          <a:off x="6705111" y="63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81" name="フローチャート: 判断 180"/>
        <xdr:cNvSpPr/>
      </xdr:nvSpPr>
      <xdr:spPr>
        <a:xfrm>
          <a:off x="2857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3" name="フローチャート: 判断 182"/>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89" name="楕円 188"/>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190" name="【橋りょう・トンネル】&#10;有形固定資産減価償却率該当値テキスト"/>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91" name="楕円 190"/>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125730</xdr:rowOff>
    </xdr:to>
    <xdr:cxnSp macro="">
      <xdr:nvCxnSpPr>
        <xdr:cNvPr id="192" name="直線コネクタ 191"/>
        <xdr:cNvCxnSpPr/>
      </xdr:nvCxnSpPr>
      <xdr:spPr>
        <a:xfrm flipV="1">
          <a:off x="3797300" y="100241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93" name="楕円 192"/>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59</xdr:row>
      <xdr:rowOff>34290</xdr:rowOff>
    </xdr:to>
    <xdr:cxnSp macro="">
      <xdr:nvCxnSpPr>
        <xdr:cNvPr id="194" name="直線コネクタ 193"/>
        <xdr:cNvCxnSpPr/>
      </xdr:nvCxnSpPr>
      <xdr:spPr>
        <a:xfrm flipV="1">
          <a:off x="2908300" y="100698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7983</xdr:rowOff>
    </xdr:from>
    <xdr:to>
      <xdr:col>10</xdr:col>
      <xdr:colOff>165100</xdr:colOff>
      <xdr:row>59</xdr:row>
      <xdr:rowOff>109583</xdr:rowOff>
    </xdr:to>
    <xdr:sp macro="" textlink="">
      <xdr:nvSpPr>
        <xdr:cNvPr id="195" name="楕円 194"/>
        <xdr:cNvSpPr/>
      </xdr:nvSpPr>
      <xdr:spPr>
        <a:xfrm>
          <a:off x="1968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58783</xdr:rowOff>
    </xdr:to>
    <xdr:cxnSp macro="">
      <xdr:nvCxnSpPr>
        <xdr:cNvPr id="196" name="直線コネクタ 195"/>
        <xdr:cNvCxnSpPr/>
      </xdr:nvCxnSpPr>
      <xdr:spPr>
        <a:xfrm flipV="1">
          <a:off x="2019300" y="101498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161472</xdr:rowOff>
    </xdr:from>
    <xdr:to>
      <xdr:col>6</xdr:col>
      <xdr:colOff>38100</xdr:colOff>
      <xdr:row>60</xdr:row>
      <xdr:rowOff>91622</xdr:rowOff>
    </xdr:to>
    <xdr:sp macro="" textlink="">
      <xdr:nvSpPr>
        <xdr:cNvPr id="197" name="楕円 196"/>
        <xdr:cNvSpPr/>
      </xdr:nvSpPr>
      <xdr:spPr>
        <a:xfrm>
          <a:off x="1079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58783</xdr:rowOff>
    </xdr:from>
    <xdr:to>
      <xdr:col>10</xdr:col>
      <xdr:colOff>114300</xdr:colOff>
      <xdr:row>60</xdr:row>
      <xdr:rowOff>40822</xdr:rowOff>
    </xdr:to>
    <xdr:cxnSp macro="">
      <xdr:nvCxnSpPr>
        <xdr:cNvPr id="198" name="直線コネクタ 197"/>
        <xdr:cNvCxnSpPr/>
      </xdr:nvCxnSpPr>
      <xdr:spPr>
        <a:xfrm flipV="1">
          <a:off x="1130300" y="1017433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200" name="n_2aveValue【橋りょう・トンネル】&#10;有形固定資産減価償却率"/>
        <xdr:cNvSpPr txBox="1"/>
      </xdr:nvSpPr>
      <xdr:spPr>
        <a:xfrm>
          <a:off x="2705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2" name="n_4aveValue【橋りょう・トンネル】&#10;有形固定資産減価償却率"/>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21607</xdr:rowOff>
    </xdr:from>
    <xdr:ext cx="405111" cy="259045"/>
    <xdr:sp macro="" textlink="">
      <xdr:nvSpPr>
        <xdr:cNvPr id="203" name="n_1mainValue【橋りょう・トンネル】&#10;有形固定資産減価償却率"/>
        <xdr:cNvSpPr txBox="1"/>
      </xdr:nvSpPr>
      <xdr:spPr>
        <a:xfrm>
          <a:off x="3582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204" name="n_2mainValue【橋りょう・トンネ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126110</xdr:rowOff>
    </xdr:from>
    <xdr:ext cx="405111" cy="259045"/>
    <xdr:sp macro="" textlink="">
      <xdr:nvSpPr>
        <xdr:cNvPr id="205" name="n_3mainValue【橋りょう・トンネル】&#10;有形固定資産減価償却率"/>
        <xdr:cNvSpPr txBox="1"/>
      </xdr:nvSpPr>
      <xdr:spPr>
        <a:xfrm>
          <a:off x="1816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108149</xdr:rowOff>
    </xdr:from>
    <xdr:ext cx="405111" cy="259045"/>
    <xdr:sp macro="" textlink="">
      <xdr:nvSpPr>
        <xdr:cNvPr id="206" name="n_4mainValue【橋りょう・トンネル】&#10;有形固定資産減価償却率"/>
        <xdr:cNvSpPr txBox="1"/>
      </xdr:nvSpPr>
      <xdr:spPr>
        <a:xfrm>
          <a:off x="927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142301</xdr:rowOff>
    </xdr:from>
    <xdr:to>
      <xdr:col>46</xdr:col>
      <xdr:colOff>38100</xdr:colOff>
      <xdr:row>63</xdr:row>
      <xdr:rowOff>72451</xdr:rowOff>
    </xdr:to>
    <xdr:sp macro="" textlink="">
      <xdr:nvSpPr>
        <xdr:cNvPr id="240" name="フローチャート: 判断 239"/>
        <xdr:cNvSpPr/>
      </xdr:nvSpPr>
      <xdr:spPr>
        <a:xfrm>
          <a:off x="8699500" y="1077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160149</xdr:rowOff>
    </xdr:from>
    <xdr:to>
      <xdr:col>41</xdr:col>
      <xdr:colOff>101600</xdr:colOff>
      <xdr:row>63</xdr:row>
      <xdr:rowOff>90299</xdr:rowOff>
    </xdr:to>
    <xdr:sp macro="" textlink="">
      <xdr:nvSpPr>
        <xdr:cNvPr id="241" name="フローチャート: 判断 240"/>
        <xdr:cNvSpPr/>
      </xdr:nvSpPr>
      <xdr:spPr>
        <a:xfrm>
          <a:off x="7810500" y="1079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153049</xdr:rowOff>
    </xdr:from>
    <xdr:to>
      <xdr:col>36</xdr:col>
      <xdr:colOff>165100</xdr:colOff>
      <xdr:row>63</xdr:row>
      <xdr:rowOff>83199</xdr:rowOff>
    </xdr:to>
    <xdr:sp macro="" textlink="">
      <xdr:nvSpPr>
        <xdr:cNvPr id="242" name="フローチャート: 判断 241"/>
        <xdr:cNvSpPr/>
      </xdr:nvSpPr>
      <xdr:spPr>
        <a:xfrm>
          <a:off x="6921500" y="107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42073</xdr:rowOff>
    </xdr:from>
    <xdr:to>
      <xdr:col>55</xdr:col>
      <xdr:colOff>50800</xdr:colOff>
      <xdr:row>64</xdr:row>
      <xdr:rowOff>143673</xdr:rowOff>
    </xdr:to>
    <xdr:sp macro="" textlink="">
      <xdr:nvSpPr>
        <xdr:cNvPr id="248" name="楕円 247"/>
        <xdr:cNvSpPr/>
      </xdr:nvSpPr>
      <xdr:spPr>
        <a:xfrm>
          <a:off x="10426700" y="110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128450</xdr:rowOff>
    </xdr:from>
    <xdr:ext cx="534377" cy="259045"/>
    <xdr:sp macro="" textlink="">
      <xdr:nvSpPr>
        <xdr:cNvPr id="249" name="【橋りょう・トンネル】&#10;一人当たり有形固定資産（償却資産）額該当値テキスト"/>
        <xdr:cNvSpPr txBox="1"/>
      </xdr:nvSpPr>
      <xdr:spPr>
        <a:xfrm>
          <a:off x="10515600" y="109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47245</xdr:rowOff>
    </xdr:from>
    <xdr:to>
      <xdr:col>50</xdr:col>
      <xdr:colOff>165100</xdr:colOff>
      <xdr:row>64</xdr:row>
      <xdr:rowOff>148845</xdr:rowOff>
    </xdr:to>
    <xdr:sp macro="" textlink="">
      <xdr:nvSpPr>
        <xdr:cNvPr id="250" name="楕円 249"/>
        <xdr:cNvSpPr/>
      </xdr:nvSpPr>
      <xdr:spPr>
        <a:xfrm>
          <a:off x="9588500" y="110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92873</xdr:rowOff>
    </xdr:from>
    <xdr:to>
      <xdr:col>55</xdr:col>
      <xdr:colOff>0</xdr:colOff>
      <xdr:row>64</xdr:row>
      <xdr:rowOff>98045</xdr:rowOff>
    </xdr:to>
    <xdr:cxnSp macro="">
      <xdr:nvCxnSpPr>
        <xdr:cNvPr id="251" name="直線コネクタ 250"/>
        <xdr:cNvCxnSpPr/>
      </xdr:nvCxnSpPr>
      <xdr:spPr>
        <a:xfrm flipV="1">
          <a:off x="9639300" y="11065673"/>
          <a:ext cx="8382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52777</xdr:rowOff>
    </xdr:from>
    <xdr:to>
      <xdr:col>46</xdr:col>
      <xdr:colOff>38100</xdr:colOff>
      <xdr:row>64</xdr:row>
      <xdr:rowOff>154377</xdr:rowOff>
    </xdr:to>
    <xdr:sp macro="" textlink="">
      <xdr:nvSpPr>
        <xdr:cNvPr id="252" name="楕円 251"/>
        <xdr:cNvSpPr/>
      </xdr:nvSpPr>
      <xdr:spPr>
        <a:xfrm>
          <a:off x="8699500" y="110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98045</xdr:rowOff>
    </xdr:from>
    <xdr:to>
      <xdr:col>50</xdr:col>
      <xdr:colOff>114300</xdr:colOff>
      <xdr:row>64</xdr:row>
      <xdr:rowOff>103577</xdr:rowOff>
    </xdr:to>
    <xdr:cxnSp macro="">
      <xdr:nvCxnSpPr>
        <xdr:cNvPr id="253" name="直線コネクタ 252"/>
        <xdr:cNvCxnSpPr/>
      </xdr:nvCxnSpPr>
      <xdr:spPr>
        <a:xfrm flipV="1">
          <a:off x="8750300" y="11070845"/>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53463</xdr:rowOff>
    </xdr:from>
    <xdr:to>
      <xdr:col>41</xdr:col>
      <xdr:colOff>101600</xdr:colOff>
      <xdr:row>64</xdr:row>
      <xdr:rowOff>155063</xdr:rowOff>
    </xdr:to>
    <xdr:sp macro="" textlink="">
      <xdr:nvSpPr>
        <xdr:cNvPr id="254" name="楕円 253"/>
        <xdr:cNvSpPr/>
      </xdr:nvSpPr>
      <xdr:spPr>
        <a:xfrm>
          <a:off x="7810500" y="110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103577</xdr:rowOff>
    </xdr:from>
    <xdr:to>
      <xdr:col>45</xdr:col>
      <xdr:colOff>177800</xdr:colOff>
      <xdr:row>64</xdr:row>
      <xdr:rowOff>104263</xdr:rowOff>
    </xdr:to>
    <xdr:cxnSp macro="">
      <xdr:nvCxnSpPr>
        <xdr:cNvPr id="255" name="直線コネクタ 254"/>
        <xdr:cNvCxnSpPr/>
      </xdr:nvCxnSpPr>
      <xdr:spPr>
        <a:xfrm flipV="1">
          <a:off x="7861300" y="1107637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59244</xdr:rowOff>
    </xdr:from>
    <xdr:to>
      <xdr:col>36</xdr:col>
      <xdr:colOff>165100</xdr:colOff>
      <xdr:row>64</xdr:row>
      <xdr:rowOff>160844</xdr:rowOff>
    </xdr:to>
    <xdr:sp macro="" textlink="">
      <xdr:nvSpPr>
        <xdr:cNvPr id="256" name="楕円 255"/>
        <xdr:cNvSpPr/>
      </xdr:nvSpPr>
      <xdr:spPr>
        <a:xfrm>
          <a:off x="6921500" y="110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104263</xdr:rowOff>
    </xdr:from>
    <xdr:to>
      <xdr:col>41</xdr:col>
      <xdr:colOff>50800</xdr:colOff>
      <xdr:row>64</xdr:row>
      <xdr:rowOff>110044</xdr:rowOff>
    </xdr:to>
    <xdr:cxnSp macro="">
      <xdr:nvCxnSpPr>
        <xdr:cNvPr id="257" name="直線コネクタ 256"/>
        <xdr:cNvCxnSpPr/>
      </xdr:nvCxnSpPr>
      <xdr:spPr>
        <a:xfrm flipV="1">
          <a:off x="6972300" y="11077063"/>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88978</xdr:rowOff>
    </xdr:from>
    <xdr:ext cx="599010" cy="259045"/>
    <xdr:sp macro="" textlink="">
      <xdr:nvSpPr>
        <xdr:cNvPr id="259" name="n_2aveValue【橋りょう・トンネル】&#10;一人当たり有形固定資産（償却資産）額"/>
        <xdr:cNvSpPr txBox="1"/>
      </xdr:nvSpPr>
      <xdr:spPr>
        <a:xfrm>
          <a:off x="8450795" y="1054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106826</xdr:rowOff>
    </xdr:from>
    <xdr:ext cx="599010" cy="259045"/>
    <xdr:sp macro="" textlink="">
      <xdr:nvSpPr>
        <xdr:cNvPr id="260" name="n_3aveValue【橋りょう・トンネル】&#10;一人当たり有形固定資産（償却資産）額"/>
        <xdr:cNvSpPr txBox="1"/>
      </xdr:nvSpPr>
      <xdr:spPr>
        <a:xfrm>
          <a:off x="7561795" y="1056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99726</xdr:rowOff>
    </xdr:from>
    <xdr:ext cx="599010" cy="259045"/>
    <xdr:sp macro="" textlink="">
      <xdr:nvSpPr>
        <xdr:cNvPr id="261" name="n_4aveValue【橋りょう・トンネル】&#10;一人当たり有形固定資産（償却資産）額"/>
        <xdr:cNvSpPr txBox="1"/>
      </xdr:nvSpPr>
      <xdr:spPr>
        <a:xfrm>
          <a:off x="6672795" y="1055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139972</xdr:rowOff>
    </xdr:from>
    <xdr:ext cx="534377" cy="259045"/>
    <xdr:sp macro="" textlink="">
      <xdr:nvSpPr>
        <xdr:cNvPr id="262" name="n_1mainValue【橋りょう・トンネル】&#10;一人当たり有形固定資産（償却資産）額"/>
        <xdr:cNvSpPr txBox="1"/>
      </xdr:nvSpPr>
      <xdr:spPr>
        <a:xfrm>
          <a:off x="9359411" y="111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145504</xdr:rowOff>
    </xdr:from>
    <xdr:ext cx="534377" cy="259045"/>
    <xdr:sp macro="" textlink="">
      <xdr:nvSpPr>
        <xdr:cNvPr id="263" name="n_2mainValue【橋りょう・トンネル】&#10;一人当たり有形固定資産（償却資産）額"/>
        <xdr:cNvSpPr txBox="1"/>
      </xdr:nvSpPr>
      <xdr:spPr>
        <a:xfrm>
          <a:off x="8483111" y="111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146190</xdr:rowOff>
    </xdr:from>
    <xdr:ext cx="534377" cy="259045"/>
    <xdr:sp macro="" textlink="">
      <xdr:nvSpPr>
        <xdr:cNvPr id="264" name="n_3mainValue【橋りょう・トンネル】&#10;一人当たり有形固定資産（償却資産）額"/>
        <xdr:cNvSpPr txBox="1"/>
      </xdr:nvSpPr>
      <xdr:spPr>
        <a:xfrm>
          <a:off x="7594111" y="111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151971</xdr:rowOff>
    </xdr:from>
    <xdr:ext cx="534377" cy="259045"/>
    <xdr:sp macro="" textlink="">
      <xdr:nvSpPr>
        <xdr:cNvPr id="265" name="n_4mainValue【橋りょう・トンネル】&#10;一人当たり有形固定資産（償却資産）額"/>
        <xdr:cNvSpPr txBox="1"/>
      </xdr:nvSpPr>
      <xdr:spPr>
        <a:xfrm>
          <a:off x="6705111" y="111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9" name="フローチャート: 判断 298"/>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300" name="フローチャート: 判断 299"/>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306" name="楕円 305"/>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307" name="【公営住宅】&#10;有形固定資産減価償却率該当値テキスト"/>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308" name="楕円 307"/>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17145</xdr:rowOff>
    </xdr:to>
    <xdr:cxnSp macro="">
      <xdr:nvCxnSpPr>
        <xdr:cNvPr id="309" name="直線コネクタ 308"/>
        <xdr:cNvCxnSpPr/>
      </xdr:nvCxnSpPr>
      <xdr:spPr>
        <a:xfrm flipV="1">
          <a:off x="3797300" y="142379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310" name="楕円 309"/>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17145</xdr:rowOff>
    </xdr:to>
    <xdr:cxnSp macro="">
      <xdr:nvCxnSpPr>
        <xdr:cNvPr id="311" name="直線コネクタ 310"/>
        <xdr:cNvCxnSpPr/>
      </xdr:nvCxnSpPr>
      <xdr:spPr>
        <a:xfrm>
          <a:off x="2908300" y="14213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312" name="楕円 311"/>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82</xdr:row>
      <xdr:rowOff>154305</xdr:rowOff>
    </xdr:to>
    <xdr:cxnSp macro="">
      <xdr:nvCxnSpPr>
        <xdr:cNvPr id="313" name="直線コネクタ 312"/>
        <xdr:cNvCxnSpPr/>
      </xdr:nvCxnSpPr>
      <xdr:spPr>
        <a:xfrm>
          <a:off x="2019300" y="141922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55880</xdr:rowOff>
    </xdr:from>
    <xdr:to>
      <xdr:col>6</xdr:col>
      <xdr:colOff>38100</xdr:colOff>
      <xdr:row>82</xdr:row>
      <xdr:rowOff>157480</xdr:rowOff>
    </xdr:to>
    <xdr:sp macro="" textlink="">
      <xdr:nvSpPr>
        <xdr:cNvPr id="314" name="楕円 313"/>
        <xdr:cNvSpPr/>
      </xdr:nvSpPr>
      <xdr:spPr>
        <a:xfrm>
          <a:off x="107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82</xdr:row>
      <xdr:rowOff>133350</xdr:rowOff>
    </xdr:to>
    <xdr:cxnSp macro="">
      <xdr:nvCxnSpPr>
        <xdr:cNvPr id="315" name="直線コネクタ 314"/>
        <xdr:cNvCxnSpPr/>
      </xdr:nvCxnSpPr>
      <xdr:spPr>
        <a:xfrm>
          <a:off x="1130300" y="14165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18" name="n_3aveValue【公営住宅】&#10;有形固定資産減価償却率"/>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9" name="n_4aveValue【公営住宅】&#10;有形固定資産減価償却率"/>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59072</xdr:rowOff>
    </xdr:from>
    <xdr:ext cx="405111" cy="259045"/>
    <xdr:sp macro="" textlink="">
      <xdr:nvSpPr>
        <xdr:cNvPr id="320" name="n_1mainValue【公営住宅】&#10;有形固定資産減価償却率"/>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21" name="n_2mainValue【公営住宅】&#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22" name="n_3main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23" name="n_4main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133147</xdr:rowOff>
    </xdr:from>
    <xdr:to>
      <xdr:col>46</xdr:col>
      <xdr:colOff>38100</xdr:colOff>
      <xdr:row>84</xdr:row>
      <xdr:rowOff>63297</xdr:rowOff>
    </xdr:to>
    <xdr:sp macro="" textlink="">
      <xdr:nvSpPr>
        <xdr:cNvPr id="353" name="フローチャート: 判断 352"/>
        <xdr:cNvSpPr/>
      </xdr:nvSpPr>
      <xdr:spPr>
        <a:xfrm>
          <a:off x="8699500" y="1436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4" name="フローチャート: 判断 353"/>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122174</xdr:rowOff>
    </xdr:from>
    <xdr:to>
      <xdr:col>36</xdr:col>
      <xdr:colOff>165100</xdr:colOff>
      <xdr:row>84</xdr:row>
      <xdr:rowOff>52324</xdr:rowOff>
    </xdr:to>
    <xdr:sp macro="" textlink="">
      <xdr:nvSpPr>
        <xdr:cNvPr id="355" name="フローチャート: 判断 354"/>
        <xdr:cNvSpPr/>
      </xdr:nvSpPr>
      <xdr:spPr>
        <a:xfrm>
          <a:off x="6921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82398</xdr:rowOff>
    </xdr:from>
    <xdr:to>
      <xdr:col>55</xdr:col>
      <xdr:colOff>50800</xdr:colOff>
      <xdr:row>84</xdr:row>
      <xdr:rowOff>12548</xdr:rowOff>
    </xdr:to>
    <xdr:sp macro="" textlink="">
      <xdr:nvSpPr>
        <xdr:cNvPr id="361" name="楕円 360"/>
        <xdr:cNvSpPr/>
      </xdr:nvSpPr>
      <xdr:spPr>
        <a:xfrm>
          <a:off x="10426700" y="143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105275</xdr:rowOff>
    </xdr:from>
    <xdr:ext cx="469744" cy="259045"/>
    <xdr:sp macro="" textlink="">
      <xdr:nvSpPr>
        <xdr:cNvPr id="362" name="【公営住宅】&#10;一人当たり面積該当値テキスト"/>
        <xdr:cNvSpPr txBox="1"/>
      </xdr:nvSpPr>
      <xdr:spPr>
        <a:xfrm>
          <a:off x="10515600" y="1416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93827</xdr:rowOff>
    </xdr:from>
    <xdr:to>
      <xdr:col>50</xdr:col>
      <xdr:colOff>165100</xdr:colOff>
      <xdr:row>84</xdr:row>
      <xdr:rowOff>23977</xdr:rowOff>
    </xdr:to>
    <xdr:sp macro="" textlink="">
      <xdr:nvSpPr>
        <xdr:cNvPr id="363" name="楕円 362"/>
        <xdr:cNvSpPr/>
      </xdr:nvSpPr>
      <xdr:spPr>
        <a:xfrm>
          <a:off x="9588500" y="14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133198</xdr:rowOff>
    </xdr:from>
    <xdr:to>
      <xdr:col>55</xdr:col>
      <xdr:colOff>0</xdr:colOff>
      <xdr:row>83</xdr:row>
      <xdr:rowOff>144627</xdr:rowOff>
    </xdr:to>
    <xdr:cxnSp macro="">
      <xdr:nvCxnSpPr>
        <xdr:cNvPr id="364" name="直線コネクタ 363"/>
        <xdr:cNvCxnSpPr/>
      </xdr:nvCxnSpPr>
      <xdr:spPr>
        <a:xfrm flipV="1">
          <a:off x="9639300" y="1436354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96114</xdr:rowOff>
    </xdr:from>
    <xdr:to>
      <xdr:col>46</xdr:col>
      <xdr:colOff>38100</xdr:colOff>
      <xdr:row>84</xdr:row>
      <xdr:rowOff>26264</xdr:rowOff>
    </xdr:to>
    <xdr:sp macro="" textlink="">
      <xdr:nvSpPr>
        <xdr:cNvPr id="365" name="楕円 364"/>
        <xdr:cNvSpPr/>
      </xdr:nvSpPr>
      <xdr:spPr>
        <a:xfrm>
          <a:off x="8699500" y="143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144627</xdr:rowOff>
    </xdr:from>
    <xdr:to>
      <xdr:col>50</xdr:col>
      <xdr:colOff>114300</xdr:colOff>
      <xdr:row>83</xdr:row>
      <xdr:rowOff>146914</xdr:rowOff>
    </xdr:to>
    <xdr:cxnSp macro="">
      <xdr:nvCxnSpPr>
        <xdr:cNvPr id="366" name="直線コネクタ 365"/>
        <xdr:cNvCxnSpPr/>
      </xdr:nvCxnSpPr>
      <xdr:spPr>
        <a:xfrm flipV="1">
          <a:off x="8750300" y="1437497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99771</xdr:rowOff>
    </xdr:from>
    <xdr:to>
      <xdr:col>41</xdr:col>
      <xdr:colOff>101600</xdr:colOff>
      <xdr:row>84</xdr:row>
      <xdr:rowOff>29921</xdr:rowOff>
    </xdr:to>
    <xdr:sp macro="" textlink="">
      <xdr:nvSpPr>
        <xdr:cNvPr id="367" name="楕円 366"/>
        <xdr:cNvSpPr/>
      </xdr:nvSpPr>
      <xdr:spPr>
        <a:xfrm>
          <a:off x="7810500" y="143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146914</xdr:rowOff>
    </xdr:from>
    <xdr:to>
      <xdr:col>45</xdr:col>
      <xdr:colOff>177800</xdr:colOff>
      <xdr:row>83</xdr:row>
      <xdr:rowOff>150571</xdr:rowOff>
    </xdr:to>
    <xdr:cxnSp macro="">
      <xdr:nvCxnSpPr>
        <xdr:cNvPr id="368" name="直線コネクタ 367"/>
        <xdr:cNvCxnSpPr/>
      </xdr:nvCxnSpPr>
      <xdr:spPr>
        <a:xfrm flipV="1">
          <a:off x="7861300" y="143772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104800</xdr:rowOff>
    </xdr:from>
    <xdr:to>
      <xdr:col>36</xdr:col>
      <xdr:colOff>165100</xdr:colOff>
      <xdr:row>84</xdr:row>
      <xdr:rowOff>34950</xdr:rowOff>
    </xdr:to>
    <xdr:sp macro="" textlink="">
      <xdr:nvSpPr>
        <xdr:cNvPr id="369" name="楕円 368"/>
        <xdr:cNvSpPr/>
      </xdr:nvSpPr>
      <xdr:spPr>
        <a:xfrm>
          <a:off x="69215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150571</xdr:rowOff>
    </xdr:from>
    <xdr:to>
      <xdr:col>41</xdr:col>
      <xdr:colOff>50800</xdr:colOff>
      <xdr:row>83</xdr:row>
      <xdr:rowOff>155600</xdr:rowOff>
    </xdr:to>
    <xdr:cxnSp macro="">
      <xdr:nvCxnSpPr>
        <xdr:cNvPr id="370" name="直線コネクタ 369"/>
        <xdr:cNvCxnSpPr/>
      </xdr:nvCxnSpPr>
      <xdr:spPr>
        <a:xfrm flipV="1">
          <a:off x="6972300" y="1438092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54424</xdr:rowOff>
    </xdr:from>
    <xdr:ext cx="469744" cy="259045"/>
    <xdr:sp macro="" textlink="">
      <xdr:nvSpPr>
        <xdr:cNvPr id="372" name="n_2aveValue【公営住宅】&#10;一人当たり面積"/>
        <xdr:cNvSpPr txBox="1"/>
      </xdr:nvSpPr>
      <xdr:spPr>
        <a:xfrm>
          <a:off x="8515427" y="144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73" name="n_3aveValue【公営住宅】&#10;一人当たり面積"/>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43451</xdr:rowOff>
    </xdr:from>
    <xdr:ext cx="469744" cy="259045"/>
    <xdr:sp macro="" textlink="">
      <xdr:nvSpPr>
        <xdr:cNvPr id="374" name="n_4aveValue【公営住宅】&#10;一人当たり面積"/>
        <xdr:cNvSpPr txBox="1"/>
      </xdr:nvSpPr>
      <xdr:spPr>
        <a:xfrm>
          <a:off x="6737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40504</xdr:rowOff>
    </xdr:from>
    <xdr:ext cx="469744" cy="259045"/>
    <xdr:sp macro="" textlink="">
      <xdr:nvSpPr>
        <xdr:cNvPr id="375" name="n_1mainValue【公営住宅】&#10;一人当たり面積"/>
        <xdr:cNvSpPr txBox="1"/>
      </xdr:nvSpPr>
      <xdr:spPr>
        <a:xfrm>
          <a:off x="9391727" y="1409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42791</xdr:rowOff>
    </xdr:from>
    <xdr:ext cx="469744" cy="259045"/>
    <xdr:sp macro="" textlink="">
      <xdr:nvSpPr>
        <xdr:cNvPr id="376" name="n_2mainValue【公営住宅】&#10;一人当たり面積"/>
        <xdr:cNvSpPr txBox="1"/>
      </xdr:nvSpPr>
      <xdr:spPr>
        <a:xfrm>
          <a:off x="8515427" y="141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46448</xdr:rowOff>
    </xdr:from>
    <xdr:ext cx="469744" cy="259045"/>
    <xdr:sp macro="" textlink="">
      <xdr:nvSpPr>
        <xdr:cNvPr id="377" name="n_3mainValue【公営住宅】&#10;一人当たり面積"/>
        <xdr:cNvSpPr txBox="1"/>
      </xdr:nvSpPr>
      <xdr:spPr>
        <a:xfrm>
          <a:off x="7626427" y="1410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51477</xdr:rowOff>
    </xdr:from>
    <xdr:ext cx="469744" cy="259045"/>
    <xdr:sp macro="" textlink="">
      <xdr:nvSpPr>
        <xdr:cNvPr id="378" name="n_4mainValue【公営住宅】&#10;一人当たり面積"/>
        <xdr:cNvSpPr txBox="1"/>
      </xdr:nvSpPr>
      <xdr:spPr>
        <a:xfrm>
          <a:off x="6737427" y="141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28" name="フローチャート: 判断 427"/>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165826</xdr:rowOff>
    </xdr:from>
    <xdr:to>
      <xdr:col>72</xdr:col>
      <xdr:colOff>38100</xdr:colOff>
      <xdr:row>38</xdr:row>
      <xdr:rowOff>95976</xdr:rowOff>
    </xdr:to>
    <xdr:sp macro="" textlink="">
      <xdr:nvSpPr>
        <xdr:cNvPr id="429" name="フローチャート: 判断 428"/>
        <xdr:cNvSpPr/>
      </xdr:nvSpPr>
      <xdr:spPr>
        <a:xfrm>
          <a:off x="136525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30" name="フローチャート: 判断 429"/>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33565</xdr:rowOff>
    </xdr:from>
    <xdr:to>
      <xdr:col>85</xdr:col>
      <xdr:colOff>177800</xdr:colOff>
      <xdr:row>42</xdr:row>
      <xdr:rowOff>135165</xdr:rowOff>
    </xdr:to>
    <xdr:sp macro="" textlink="">
      <xdr:nvSpPr>
        <xdr:cNvPr id="436" name="楕円 435"/>
        <xdr:cNvSpPr/>
      </xdr:nvSpPr>
      <xdr:spPr>
        <a:xfrm>
          <a:off x="162687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119942</xdr:rowOff>
    </xdr:from>
    <xdr:ext cx="405111" cy="259045"/>
    <xdr:sp macro="" textlink="">
      <xdr:nvSpPr>
        <xdr:cNvPr id="437" name="【認定こども園・幼稚園・保育所】&#10;有形固定資産減価償却率該当値テキスト"/>
        <xdr:cNvSpPr txBox="1"/>
      </xdr:nvSpPr>
      <xdr:spPr>
        <a:xfrm>
          <a:off x="16357600" y="71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33565</xdr:rowOff>
    </xdr:from>
    <xdr:to>
      <xdr:col>81</xdr:col>
      <xdr:colOff>101600</xdr:colOff>
      <xdr:row>42</xdr:row>
      <xdr:rowOff>135165</xdr:rowOff>
    </xdr:to>
    <xdr:sp macro="" textlink="">
      <xdr:nvSpPr>
        <xdr:cNvPr id="438" name="楕円 437"/>
        <xdr:cNvSpPr/>
      </xdr:nvSpPr>
      <xdr:spPr>
        <a:xfrm>
          <a:off x="154305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84365</xdr:rowOff>
    </xdr:from>
    <xdr:to>
      <xdr:col>85</xdr:col>
      <xdr:colOff>127000</xdr:colOff>
      <xdr:row>42</xdr:row>
      <xdr:rowOff>84365</xdr:rowOff>
    </xdr:to>
    <xdr:cxnSp macro="">
      <xdr:nvCxnSpPr>
        <xdr:cNvPr id="439" name="直線コネクタ 438"/>
        <xdr:cNvCxnSpPr/>
      </xdr:nvCxnSpPr>
      <xdr:spPr>
        <a:xfrm>
          <a:off x="15481300" y="72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33565</xdr:rowOff>
    </xdr:from>
    <xdr:to>
      <xdr:col>76</xdr:col>
      <xdr:colOff>165100</xdr:colOff>
      <xdr:row>42</xdr:row>
      <xdr:rowOff>135165</xdr:rowOff>
    </xdr:to>
    <xdr:sp macro="" textlink="">
      <xdr:nvSpPr>
        <xdr:cNvPr id="440" name="楕円 439"/>
        <xdr:cNvSpPr/>
      </xdr:nvSpPr>
      <xdr:spPr>
        <a:xfrm>
          <a:off x="145415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84365</xdr:rowOff>
    </xdr:from>
    <xdr:to>
      <xdr:col>81</xdr:col>
      <xdr:colOff>50800</xdr:colOff>
      <xdr:row>42</xdr:row>
      <xdr:rowOff>84365</xdr:rowOff>
    </xdr:to>
    <xdr:cxnSp macro="">
      <xdr:nvCxnSpPr>
        <xdr:cNvPr id="441" name="直線コネクタ 440"/>
        <xdr:cNvCxnSpPr/>
      </xdr:nvCxnSpPr>
      <xdr:spPr>
        <a:xfrm>
          <a:off x="14592300" y="72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2" name="楕円 441"/>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84365</xdr:rowOff>
    </xdr:from>
    <xdr:to>
      <xdr:col>76</xdr:col>
      <xdr:colOff>114300</xdr:colOff>
      <xdr:row>42</xdr:row>
      <xdr:rowOff>92528</xdr:rowOff>
    </xdr:to>
    <xdr:cxnSp macro="">
      <xdr:nvCxnSpPr>
        <xdr:cNvPr id="443" name="直線コネクタ 442"/>
        <xdr:cNvCxnSpPr/>
      </xdr:nvCxnSpPr>
      <xdr:spPr>
        <a:xfrm flipV="1">
          <a:off x="13703300" y="728526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4" name="楕円 443"/>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5" name="直線コネクタ 444"/>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46" name="n_1aveValue【認定こども園・幼稚園・保育所】&#10;有形固定資産減価償却率"/>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447" name="n_2aveValue【認定こども園・幼稚園・保育所】&#10;有形固定資産減価償却率"/>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112503</xdr:rowOff>
    </xdr:from>
    <xdr:ext cx="405111" cy="259045"/>
    <xdr:sp macro="" textlink="">
      <xdr:nvSpPr>
        <xdr:cNvPr id="448" name="n_3aveValue【認定こども園・幼稚園・保育所】&#10;有形固定資産減価償却率"/>
        <xdr:cNvSpPr txBox="1"/>
      </xdr:nvSpPr>
      <xdr:spPr>
        <a:xfrm>
          <a:off x="13500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49"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126292</xdr:rowOff>
    </xdr:from>
    <xdr:ext cx="405111" cy="259045"/>
    <xdr:sp macro="" textlink="">
      <xdr:nvSpPr>
        <xdr:cNvPr id="450" name="n_1mainValue【認定こども園・幼稚園・保育所】&#10;有形固定資産減価償却率"/>
        <xdr:cNvSpPr txBox="1"/>
      </xdr:nvSpPr>
      <xdr:spPr>
        <a:xfrm>
          <a:off x="15266044" y="732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126292</xdr:rowOff>
    </xdr:from>
    <xdr:ext cx="405111" cy="259045"/>
    <xdr:sp macro="" textlink="">
      <xdr:nvSpPr>
        <xdr:cNvPr id="451" name="n_2mainValue【認定こども園・幼稚園・保育所】&#10;有形固定資産減価償却率"/>
        <xdr:cNvSpPr txBox="1"/>
      </xdr:nvSpPr>
      <xdr:spPr>
        <a:xfrm>
          <a:off x="14389744" y="732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2"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3"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5" name="フローチャート: 判断 48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6" name="フローチャート: 判断 485"/>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29210</xdr:rowOff>
    </xdr:from>
    <xdr:to>
      <xdr:col>98</xdr:col>
      <xdr:colOff>38100</xdr:colOff>
      <xdr:row>39</xdr:row>
      <xdr:rowOff>130810</xdr:rowOff>
    </xdr:to>
    <xdr:sp macro="" textlink="">
      <xdr:nvSpPr>
        <xdr:cNvPr id="487" name="フローチャート: 判断 486"/>
        <xdr:cNvSpPr/>
      </xdr:nvSpPr>
      <xdr:spPr>
        <a:xfrm>
          <a:off x="18605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95885</xdr:rowOff>
    </xdr:from>
    <xdr:to>
      <xdr:col>116</xdr:col>
      <xdr:colOff>114300</xdr:colOff>
      <xdr:row>41</xdr:row>
      <xdr:rowOff>26035</xdr:rowOff>
    </xdr:to>
    <xdr:sp macro="" textlink="">
      <xdr:nvSpPr>
        <xdr:cNvPr id="493" name="楕円 492"/>
        <xdr:cNvSpPr/>
      </xdr:nvSpPr>
      <xdr:spPr>
        <a:xfrm>
          <a:off x="221107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74312</xdr:rowOff>
    </xdr:from>
    <xdr:ext cx="469744" cy="259045"/>
    <xdr:sp macro="" textlink="">
      <xdr:nvSpPr>
        <xdr:cNvPr id="494" name="【認定こども園・幼稚園・保育所】&#10;一人当たり面積該当値テキスト"/>
        <xdr:cNvSpPr txBox="1"/>
      </xdr:nvSpPr>
      <xdr:spPr>
        <a:xfrm>
          <a:off x="22199600"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95" name="楕円 494"/>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146685</xdr:rowOff>
    </xdr:from>
    <xdr:to>
      <xdr:col>116</xdr:col>
      <xdr:colOff>63500</xdr:colOff>
      <xdr:row>40</xdr:row>
      <xdr:rowOff>152400</xdr:rowOff>
    </xdr:to>
    <xdr:cxnSp macro="">
      <xdr:nvCxnSpPr>
        <xdr:cNvPr id="496" name="直線コネクタ 495"/>
        <xdr:cNvCxnSpPr/>
      </xdr:nvCxnSpPr>
      <xdr:spPr>
        <a:xfrm flipV="1">
          <a:off x="21323300" y="70046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105410</xdr:rowOff>
    </xdr:from>
    <xdr:to>
      <xdr:col>107</xdr:col>
      <xdr:colOff>101600</xdr:colOff>
      <xdr:row>41</xdr:row>
      <xdr:rowOff>35560</xdr:rowOff>
    </xdr:to>
    <xdr:sp macro="" textlink="">
      <xdr:nvSpPr>
        <xdr:cNvPr id="497" name="楕円 496"/>
        <xdr:cNvSpPr/>
      </xdr:nvSpPr>
      <xdr:spPr>
        <a:xfrm>
          <a:off x="2038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156210</xdr:rowOff>
    </xdr:to>
    <xdr:cxnSp macro="">
      <xdr:nvCxnSpPr>
        <xdr:cNvPr id="498" name="直線コネクタ 497"/>
        <xdr:cNvCxnSpPr/>
      </xdr:nvCxnSpPr>
      <xdr:spPr>
        <a:xfrm flipV="1">
          <a:off x="20434300" y="701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111125</xdr:rowOff>
    </xdr:from>
    <xdr:to>
      <xdr:col>102</xdr:col>
      <xdr:colOff>165100</xdr:colOff>
      <xdr:row>41</xdr:row>
      <xdr:rowOff>41275</xdr:rowOff>
    </xdr:to>
    <xdr:sp macro="" textlink="">
      <xdr:nvSpPr>
        <xdr:cNvPr id="499" name="楕円 498"/>
        <xdr:cNvSpPr/>
      </xdr:nvSpPr>
      <xdr:spPr>
        <a:xfrm>
          <a:off x="19494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156210</xdr:rowOff>
    </xdr:from>
    <xdr:to>
      <xdr:col>107</xdr:col>
      <xdr:colOff>50800</xdr:colOff>
      <xdr:row>40</xdr:row>
      <xdr:rowOff>161925</xdr:rowOff>
    </xdr:to>
    <xdr:cxnSp macro="">
      <xdr:nvCxnSpPr>
        <xdr:cNvPr id="500" name="直線コネクタ 499"/>
        <xdr:cNvCxnSpPr/>
      </xdr:nvCxnSpPr>
      <xdr:spPr>
        <a:xfrm flipV="1">
          <a:off x="19545300" y="70142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114935</xdr:rowOff>
    </xdr:from>
    <xdr:to>
      <xdr:col>98</xdr:col>
      <xdr:colOff>38100</xdr:colOff>
      <xdr:row>41</xdr:row>
      <xdr:rowOff>45085</xdr:rowOff>
    </xdr:to>
    <xdr:sp macro="" textlink="">
      <xdr:nvSpPr>
        <xdr:cNvPr id="501" name="楕円 500"/>
        <xdr:cNvSpPr/>
      </xdr:nvSpPr>
      <xdr:spPr>
        <a:xfrm>
          <a:off x="18605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161925</xdr:rowOff>
    </xdr:from>
    <xdr:to>
      <xdr:col>102</xdr:col>
      <xdr:colOff>114300</xdr:colOff>
      <xdr:row>40</xdr:row>
      <xdr:rowOff>165735</xdr:rowOff>
    </xdr:to>
    <xdr:cxnSp macro="">
      <xdr:nvCxnSpPr>
        <xdr:cNvPr id="502" name="直線コネクタ 501"/>
        <xdr:cNvCxnSpPr/>
      </xdr:nvCxnSpPr>
      <xdr:spPr>
        <a:xfrm flipV="1">
          <a:off x="18656300" y="7019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4"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05"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147337</xdr:rowOff>
    </xdr:from>
    <xdr:ext cx="469744" cy="259045"/>
    <xdr:sp macro="" textlink="">
      <xdr:nvSpPr>
        <xdr:cNvPr id="506" name="n_4aveValue【認定こども園・幼稚園・保育所】&#10;一人当たり面積"/>
        <xdr:cNvSpPr txBox="1"/>
      </xdr:nvSpPr>
      <xdr:spPr>
        <a:xfrm>
          <a:off x="18421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07" name="n_1main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26687</xdr:rowOff>
    </xdr:from>
    <xdr:ext cx="469744" cy="259045"/>
    <xdr:sp macro="" textlink="">
      <xdr:nvSpPr>
        <xdr:cNvPr id="508" name="n_2mainValue【認定こども園・幼稚園・保育所】&#10;一人当たり面積"/>
        <xdr:cNvSpPr txBox="1"/>
      </xdr:nvSpPr>
      <xdr:spPr>
        <a:xfrm>
          <a:off x="20199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32402</xdr:rowOff>
    </xdr:from>
    <xdr:ext cx="469744" cy="259045"/>
    <xdr:sp macro="" textlink="">
      <xdr:nvSpPr>
        <xdr:cNvPr id="509" name="n_3mainValue【認定こども園・幼稚園・保育所】&#10;一人当たり面積"/>
        <xdr:cNvSpPr txBox="1"/>
      </xdr:nvSpPr>
      <xdr:spPr>
        <a:xfrm>
          <a:off x="19310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36212</xdr:rowOff>
    </xdr:from>
    <xdr:ext cx="469744" cy="259045"/>
    <xdr:sp macro="" textlink="">
      <xdr:nvSpPr>
        <xdr:cNvPr id="510" name="n_4mainValue【認定こども園・幼稚園・保育所】&#10;一人当たり面積"/>
        <xdr:cNvSpPr txBox="1"/>
      </xdr:nvSpPr>
      <xdr:spPr>
        <a:xfrm>
          <a:off x="18421427" y="706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40"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43" name="フローチャート: 判断 542"/>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156845</xdr:rowOff>
    </xdr:from>
    <xdr:to>
      <xdr:col>72</xdr:col>
      <xdr:colOff>38100</xdr:colOff>
      <xdr:row>60</xdr:row>
      <xdr:rowOff>86995</xdr:rowOff>
    </xdr:to>
    <xdr:sp macro="" textlink="">
      <xdr:nvSpPr>
        <xdr:cNvPr id="544" name="フローチャート: 判断 543"/>
        <xdr:cNvSpPr/>
      </xdr:nvSpPr>
      <xdr:spPr>
        <a:xfrm>
          <a:off x="13652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103505</xdr:rowOff>
    </xdr:from>
    <xdr:to>
      <xdr:col>67</xdr:col>
      <xdr:colOff>101600</xdr:colOff>
      <xdr:row>60</xdr:row>
      <xdr:rowOff>33655</xdr:rowOff>
    </xdr:to>
    <xdr:sp macro="" textlink="">
      <xdr:nvSpPr>
        <xdr:cNvPr id="545" name="フローチャート: 判断 544"/>
        <xdr:cNvSpPr/>
      </xdr:nvSpPr>
      <xdr:spPr>
        <a:xfrm>
          <a:off x="12763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51" name="楕円 550"/>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116857</xdr:rowOff>
    </xdr:from>
    <xdr:ext cx="405111" cy="259045"/>
    <xdr:sp macro="" textlink="">
      <xdr:nvSpPr>
        <xdr:cNvPr id="552" name="【学校施設】&#10;有形固定資産減価償却率該当値テキスト"/>
        <xdr:cNvSpPr txBox="1"/>
      </xdr:nvSpPr>
      <xdr:spPr>
        <a:xfrm>
          <a:off x="16357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553" name="楕円 552"/>
        <xdr:cNvSpPr/>
      </xdr:nvSpPr>
      <xdr:spPr>
        <a:xfrm>
          <a:off x="15430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93345</xdr:rowOff>
    </xdr:from>
    <xdr:to>
      <xdr:col>85</xdr:col>
      <xdr:colOff>127000</xdr:colOff>
      <xdr:row>58</xdr:row>
      <xdr:rowOff>144780</xdr:rowOff>
    </xdr:to>
    <xdr:cxnSp macro="">
      <xdr:nvCxnSpPr>
        <xdr:cNvPr id="554" name="直線コネクタ 553"/>
        <xdr:cNvCxnSpPr/>
      </xdr:nvCxnSpPr>
      <xdr:spPr>
        <a:xfrm>
          <a:off x="15481300" y="100374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555" name="楕円 554"/>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93345</xdr:rowOff>
    </xdr:to>
    <xdr:cxnSp macro="">
      <xdr:nvCxnSpPr>
        <xdr:cNvPr id="556" name="直線コネクタ 555"/>
        <xdr:cNvCxnSpPr/>
      </xdr:nvCxnSpPr>
      <xdr:spPr>
        <a:xfrm>
          <a:off x="14592300" y="99936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57" name="楕円 556"/>
        <xdr:cNvSpPr/>
      </xdr:nvSpPr>
      <xdr:spPr>
        <a:xfrm>
          <a:off x="13652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49530</xdr:rowOff>
    </xdr:from>
    <xdr:to>
      <xdr:col>76</xdr:col>
      <xdr:colOff>114300</xdr:colOff>
      <xdr:row>58</xdr:row>
      <xdr:rowOff>64770</xdr:rowOff>
    </xdr:to>
    <xdr:cxnSp macro="">
      <xdr:nvCxnSpPr>
        <xdr:cNvPr id="558" name="直線コネクタ 557"/>
        <xdr:cNvCxnSpPr/>
      </xdr:nvCxnSpPr>
      <xdr:spPr>
        <a:xfrm flipV="1">
          <a:off x="13703300" y="9993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133985</xdr:rowOff>
    </xdr:from>
    <xdr:to>
      <xdr:col>67</xdr:col>
      <xdr:colOff>101600</xdr:colOff>
      <xdr:row>58</xdr:row>
      <xdr:rowOff>64135</xdr:rowOff>
    </xdr:to>
    <xdr:sp macro="" textlink="">
      <xdr:nvSpPr>
        <xdr:cNvPr id="559" name="楕円 558"/>
        <xdr:cNvSpPr/>
      </xdr:nvSpPr>
      <xdr:spPr>
        <a:xfrm>
          <a:off x="12763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13335</xdr:rowOff>
    </xdr:from>
    <xdr:to>
      <xdr:col>71</xdr:col>
      <xdr:colOff>177800</xdr:colOff>
      <xdr:row>58</xdr:row>
      <xdr:rowOff>64770</xdr:rowOff>
    </xdr:to>
    <xdr:cxnSp macro="">
      <xdr:nvCxnSpPr>
        <xdr:cNvPr id="560" name="直線コネクタ 559"/>
        <xdr:cNvCxnSpPr/>
      </xdr:nvCxnSpPr>
      <xdr:spPr>
        <a:xfrm>
          <a:off x="12814300" y="99574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1"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562" name="n_2aveValue【学校施設】&#10;有形固定資産減価償却率"/>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78122</xdr:rowOff>
    </xdr:from>
    <xdr:ext cx="405111" cy="259045"/>
    <xdr:sp macro="" textlink="">
      <xdr:nvSpPr>
        <xdr:cNvPr id="563" name="n_3aveValue【学校施設】&#10;有形固定資産減価償却率"/>
        <xdr:cNvSpPr txBox="1"/>
      </xdr:nvSpPr>
      <xdr:spPr>
        <a:xfrm>
          <a:off x="13500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24782</xdr:rowOff>
    </xdr:from>
    <xdr:ext cx="405111" cy="259045"/>
    <xdr:sp macro="" textlink="">
      <xdr:nvSpPr>
        <xdr:cNvPr id="564" name="n_4aveValue【学校施設】&#10;有形固定資産減価償却率"/>
        <xdr:cNvSpPr txBox="1"/>
      </xdr:nvSpPr>
      <xdr:spPr>
        <a:xfrm>
          <a:off x="12611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565" name="n_1mainValue【学校施設】&#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566" name="n_2mainValue【学校施設】&#10;有形固定資産減価償却率"/>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567" name="n_3mainValue【学校施設】&#10;有形固定資産減価償却率"/>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80662</xdr:rowOff>
    </xdr:from>
    <xdr:ext cx="405111" cy="259045"/>
    <xdr:sp macro="" textlink="">
      <xdr:nvSpPr>
        <xdr:cNvPr id="568" name="n_4mainValue【学校施設】&#10;有形固定資産減価償却率"/>
        <xdr:cNvSpPr txBox="1"/>
      </xdr:nvSpPr>
      <xdr:spPr>
        <a:xfrm>
          <a:off x="12611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96810</xdr:rowOff>
    </xdr:from>
    <xdr:to>
      <xdr:col>107</xdr:col>
      <xdr:colOff>101600</xdr:colOff>
      <xdr:row>63</xdr:row>
      <xdr:rowOff>26960</xdr:rowOff>
    </xdr:to>
    <xdr:sp macro="" textlink="">
      <xdr:nvSpPr>
        <xdr:cNvPr id="602" name="フローチャート: 判断 601"/>
        <xdr:cNvSpPr/>
      </xdr:nvSpPr>
      <xdr:spPr>
        <a:xfrm>
          <a:off x="20383500" y="107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102036</xdr:rowOff>
    </xdr:from>
    <xdr:to>
      <xdr:col>102</xdr:col>
      <xdr:colOff>165100</xdr:colOff>
      <xdr:row>63</xdr:row>
      <xdr:rowOff>32186</xdr:rowOff>
    </xdr:to>
    <xdr:sp macro="" textlink="">
      <xdr:nvSpPr>
        <xdr:cNvPr id="603" name="フローチャート: 判断 602"/>
        <xdr:cNvSpPr/>
      </xdr:nvSpPr>
      <xdr:spPr>
        <a:xfrm>
          <a:off x="19494500" y="1073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70848</xdr:rowOff>
    </xdr:from>
    <xdr:to>
      <xdr:col>98</xdr:col>
      <xdr:colOff>38100</xdr:colOff>
      <xdr:row>63</xdr:row>
      <xdr:rowOff>998</xdr:rowOff>
    </xdr:to>
    <xdr:sp macro="" textlink="">
      <xdr:nvSpPr>
        <xdr:cNvPr id="604" name="フローチャート: 判断 603"/>
        <xdr:cNvSpPr/>
      </xdr:nvSpPr>
      <xdr:spPr>
        <a:xfrm>
          <a:off x="18605500" y="107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160982</xdr:rowOff>
    </xdr:from>
    <xdr:to>
      <xdr:col>116</xdr:col>
      <xdr:colOff>114300</xdr:colOff>
      <xdr:row>63</xdr:row>
      <xdr:rowOff>91132</xdr:rowOff>
    </xdr:to>
    <xdr:sp macro="" textlink="">
      <xdr:nvSpPr>
        <xdr:cNvPr id="610" name="楕円 609"/>
        <xdr:cNvSpPr/>
      </xdr:nvSpPr>
      <xdr:spPr>
        <a:xfrm>
          <a:off x="22110700" y="107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75909</xdr:rowOff>
    </xdr:from>
    <xdr:ext cx="469744" cy="259045"/>
    <xdr:sp macro="" textlink="">
      <xdr:nvSpPr>
        <xdr:cNvPr id="611" name="【学校施設】&#10;一人当たり面積該当値テキスト"/>
        <xdr:cNvSpPr txBox="1"/>
      </xdr:nvSpPr>
      <xdr:spPr>
        <a:xfrm>
          <a:off x="22199600" y="1070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612" name="楕円 611"/>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63</xdr:row>
      <xdr:rowOff>40332</xdr:rowOff>
    </xdr:to>
    <xdr:cxnSp macro="">
      <xdr:nvCxnSpPr>
        <xdr:cNvPr id="613" name="直線コネクタ 612"/>
        <xdr:cNvCxnSpPr/>
      </xdr:nvCxnSpPr>
      <xdr:spPr>
        <a:xfrm>
          <a:off x="21323300" y="10793185"/>
          <a:ext cx="838200" cy="4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1288</xdr:rowOff>
    </xdr:from>
    <xdr:to>
      <xdr:col>107</xdr:col>
      <xdr:colOff>101600</xdr:colOff>
      <xdr:row>63</xdr:row>
      <xdr:rowOff>102888</xdr:rowOff>
    </xdr:to>
    <xdr:sp macro="" textlink="">
      <xdr:nvSpPr>
        <xdr:cNvPr id="614" name="楕円 613"/>
        <xdr:cNvSpPr/>
      </xdr:nvSpPr>
      <xdr:spPr>
        <a:xfrm>
          <a:off x="20383500" y="108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63</xdr:row>
      <xdr:rowOff>52088</xdr:rowOff>
    </xdr:to>
    <xdr:cxnSp macro="">
      <xdr:nvCxnSpPr>
        <xdr:cNvPr id="615" name="直線コネクタ 614"/>
        <xdr:cNvCxnSpPr/>
      </xdr:nvCxnSpPr>
      <xdr:spPr>
        <a:xfrm flipV="1">
          <a:off x="20434300" y="10793185"/>
          <a:ext cx="889000" cy="6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9942</xdr:rowOff>
    </xdr:from>
    <xdr:to>
      <xdr:col>102</xdr:col>
      <xdr:colOff>165100</xdr:colOff>
      <xdr:row>63</xdr:row>
      <xdr:rowOff>111542</xdr:rowOff>
    </xdr:to>
    <xdr:sp macro="" textlink="">
      <xdr:nvSpPr>
        <xdr:cNvPr id="616" name="楕円 615"/>
        <xdr:cNvSpPr/>
      </xdr:nvSpPr>
      <xdr:spPr>
        <a:xfrm>
          <a:off x="19494500" y="108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52088</xdr:rowOff>
    </xdr:from>
    <xdr:to>
      <xdr:col>107</xdr:col>
      <xdr:colOff>50800</xdr:colOff>
      <xdr:row>63</xdr:row>
      <xdr:rowOff>60742</xdr:rowOff>
    </xdr:to>
    <xdr:cxnSp macro="">
      <xdr:nvCxnSpPr>
        <xdr:cNvPr id="617" name="直線コネクタ 616"/>
        <xdr:cNvCxnSpPr/>
      </xdr:nvCxnSpPr>
      <xdr:spPr>
        <a:xfrm flipV="1">
          <a:off x="19545300" y="10853438"/>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7003</xdr:rowOff>
    </xdr:from>
    <xdr:to>
      <xdr:col>98</xdr:col>
      <xdr:colOff>38100</xdr:colOff>
      <xdr:row>63</xdr:row>
      <xdr:rowOff>108603</xdr:rowOff>
    </xdr:to>
    <xdr:sp macro="" textlink="">
      <xdr:nvSpPr>
        <xdr:cNvPr id="618" name="楕円 617"/>
        <xdr:cNvSpPr/>
      </xdr:nvSpPr>
      <xdr:spPr>
        <a:xfrm>
          <a:off x="18605500" y="108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57803</xdr:rowOff>
    </xdr:from>
    <xdr:to>
      <xdr:col>102</xdr:col>
      <xdr:colOff>114300</xdr:colOff>
      <xdr:row>63</xdr:row>
      <xdr:rowOff>60742</xdr:rowOff>
    </xdr:to>
    <xdr:cxnSp macro="">
      <xdr:nvCxnSpPr>
        <xdr:cNvPr id="619" name="直線コネクタ 618"/>
        <xdr:cNvCxnSpPr/>
      </xdr:nvCxnSpPr>
      <xdr:spPr>
        <a:xfrm>
          <a:off x="18656300" y="1085915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43487</xdr:rowOff>
    </xdr:from>
    <xdr:ext cx="469744" cy="259045"/>
    <xdr:sp macro="" textlink="">
      <xdr:nvSpPr>
        <xdr:cNvPr id="621" name="n_2aveValue【学校施設】&#10;一人当たり面積"/>
        <xdr:cNvSpPr txBox="1"/>
      </xdr:nvSpPr>
      <xdr:spPr>
        <a:xfrm>
          <a:off x="20199427" y="105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48713</xdr:rowOff>
    </xdr:from>
    <xdr:ext cx="469744" cy="259045"/>
    <xdr:sp macro="" textlink="">
      <xdr:nvSpPr>
        <xdr:cNvPr id="622" name="n_3aveValue【学校施設】&#10;一人当たり面積"/>
        <xdr:cNvSpPr txBox="1"/>
      </xdr:nvSpPr>
      <xdr:spPr>
        <a:xfrm>
          <a:off x="19310427" y="1050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17525</xdr:rowOff>
    </xdr:from>
    <xdr:ext cx="469744" cy="259045"/>
    <xdr:sp macro="" textlink="">
      <xdr:nvSpPr>
        <xdr:cNvPr id="623" name="n_4aveValue【学校施設】&#10;一人当たり面積"/>
        <xdr:cNvSpPr txBox="1"/>
      </xdr:nvSpPr>
      <xdr:spPr>
        <a:xfrm>
          <a:off x="18421427" y="104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624" name="n_1mainValue【学校施設】&#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94015</xdr:rowOff>
    </xdr:from>
    <xdr:ext cx="469744" cy="259045"/>
    <xdr:sp macro="" textlink="">
      <xdr:nvSpPr>
        <xdr:cNvPr id="625" name="n_2mainValue【学校施設】&#10;一人当たり面積"/>
        <xdr:cNvSpPr txBox="1"/>
      </xdr:nvSpPr>
      <xdr:spPr>
        <a:xfrm>
          <a:off x="20199427" y="1089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102669</xdr:rowOff>
    </xdr:from>
    <xdr:ext cx="469744" cy="259045"/>
    <xdr:sp macro="" textlink="">
      <xdr:nvSpPr>
        <xdr:cNvPr id="626" name="n_3mainValue【学校施設】&#10;一人当たり面積"/>
        <xdr:cNvSpPr txBox="1"/>
      </xdr:nvSpPr>
      <xdr:spPr>
        <a:xfrm>
          <a:off x="19310427" y="109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99730</xdr:rowOff>
    </xdr:from>
    <xdr:ext cx="469744" cy="259045"/>
    <xdr:sp macro="" textlink="">
      <xdr:nvSpPr>
        <xdr:cNvPr id="627" name="n_4mainValue【学校施設】&#10;一人当たり面積"/>
        <xdr:cNvSpPr txBox="1"/>
      </xdr:nvSpPr>
      <xdr:spPr>
        <a:xfrm>
          <a:off x="18421427" y="109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656" name="【児童館】&#10;有形固定資産減価償却率平均値テキスト"/>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9" name="フローチャート: 判断 658"/>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0" name="フローチャート: 判断 659"/>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130811</xdr:rowOff>
    </xdr:from>
    <xdr:to>
      <xdr:col>67</xdr:col>
      <xdr:colOff>101600</xdr:colOff>
      <xdr:row>82</xdr:row>
      <xdr:rowOff>60961</xdr:rowOff>
    </xdr:to>
    <xdr:sp macro="" textlink="">
      <xdr:nvSpPr>
        <xdr:cNvPr id="661" name="フローチャート: 判断 660"/>
        <xdr:cNvSpPr/>
      </xdr:nvSpPr>
      <xdr:spPr>
        <a:xfrm>
          <a:off x="12763500" y="1401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7" name="楕円 666"/>
        <xdr:cNvSpPr/>
      </xdr:nvSpPr>
      <xdr:spPr>
        <a:xfrm>
          <a:off x="16268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17797</xdr:rowOff>
    </xdr:from>
    <xdr:ext cx="405111" cy="259045"/>
    <xdr:sp macro="" textlink="">
      <xdr:nvSpPr>
        <xdr:cNvPr id="668" name="【児童館】&#10;有形固定資産減価償却率該当値テキスト"/>
        <xdr:cNvSpPr txBox="1"/>
      </xdr:nvSpPr>
      <xdr:spPr>
        <a:xfrm>
          <a:off x="163576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69" name="楕円 668"/>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45720</xdr:rowOff>
    </xdr:to>
    <xdr:cxnSp macro="">
      <xdr:nvCxnSpPr>
        <xdr:cNvPr id="670" name="直線コネクタ 669"/>
        <xdr:cNvCxnSpPr/>
      </xdr:nvCxnSpPr>
      <xdr:spPr>
        <a:xfrm>
          <a:off x="15481300" y="14074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106680</xdr:rowOff>
    </xdr:from>
    <xdr:to>
      <xdr:col>76</xdr:col>
      <xdr:colOff>165100</xdr:colOff>
      <xdr:row>82</xdr:row>
      <xdr:rowOff>36830</xdr:rowOff>
    </xdr:to>
    <xdr:sp macro="" textlink="">
      <xdr:nvSpPr>
        <xdr:cNvPr id="671" name="楕円 670"/>
        <xdr:cNvSpPr/>
      </xdr:nvSpPr>
      <xdr:spPr>
        <a:xfrm>
          <a:off x="145415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157480</xdr:rowOff>
    </xdr:from>
    <xdr:to>
      <xdr:col>81</xdr:col>
      <xdr:colOff>50800</xdr:colOff>
      <xdr:row>82</xdr:row>
      <xdr:rowOff>15239</xdr:rowOff>
    </xdr:to>
    <xdr:cxnSp macro="">
      <xdr:nvCxnSpPr>
        <xdr:cNvPr id="672" name="直線コネクタ 671"/>
        <xdr:cNvCxnSpPr/>
      </xdr:nvCxnSpPr>
      <xdr:spPr>
        <a:xfrm>
          <a:off x="14592300" y="140449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77470</xdr:rowOff>
    </xdr:from>
    <xdr:to>
      <xdr:col>72</xdr:col>
      <xdr:colOff>38100</xdr:colOff>
      <xdr:row>82</xdr:row>
      <xdr:rowOff>7620</xdr:rowOff>
    </xdr:to>
    <xdr:sp macro="" textlink="">
      <xdr:nvSpPr>
        <xdr:cNvPr id="673" name="楕円 672"/>
        <xdr:cNvSpPr/>
      </xdr:nvSpPr>
      <xdr:spPr>
        <a:xfrm>
          <a:off x="13652500" y="13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128270</xdr:rowOff>
    </xdr:from>
    <xdr:to>
      <xdr:col>76</xdr:col>
      <xdr:colOff>114300</xdr:colOff>
      <xdr:row>81</xdr:row>
      <xdr:rowOff>157480</xdr:rowOff>
    </xdr:to>
    <xdr:cxnSp macro="">
      <xdr:nvCxnSpPr>
        <xdr:cNvPr id="674" name="直線コネクタ 673"/>
        <xdr:cNvCxnSpPr/>
      </xdr:nvCxnSpPr>
      <xdr:spPr>
        <a:xfrm>
          <a:off x="13703300" y="140157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46989</xdr:rowOff>
    </xdr:from>
    <xdr:to>
      <xdr:col>67</xdr:col>
      <xdr:colOff>101600</xdr:colOff>
      <xdr:row>81</xdr:row>
      <xdr:rowOff>148589</xdr:rowOff>
    </xdr:to>
    <xdr:sp macro="" textlink="">
      <xdr:nvSpPr>
        <xdr:cNvPr id="675" name="楕円 674"/>
        <xdr:cNvSpPr/>
      </xdr:nvSpPr>
      <xdr:spPr>
        <a:xfrm>
          <a:off x="127635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97789</xdr:rowOff>
    </xdr:from>
    <xdr:to>
      <xdr:col>71</xdr:col>
      <xdr:colOff>177800</xdr:colOff>
      <xdr:row>81</xdr:row>
      <xdr:rowOff>128270</xdr:rowOff>
    </xdr:to>
    <xdr:cxnSp macro="">
      <xdr:nvCxnSpPr>
        <xdr:cNvPr id="676" name="直線コネクタ 675"/>
        <xdr:cNvCxnSpPr/>
      </xdr:nvCxnSpPr>
      <xdr:spPr>
        <a:xfrm>
          <a:off x="12814300" y="13985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77" name="n_1aveValue【児童館】&#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8" name="n_2aveValue【児童館】&#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79" name="n_3ave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52088</xdr:rowOff>
    </xdr:from>
    <xdr:ext cx="405111" cy="259045"/>
    <xdr:sp macro="" textlink="">
      <xdr:nvSpPr>
        <xdr:cNvPr id="680" name="n_4aveValue【児童館】&#10;有形固定資産減価償却率"/>
        <xdr:cNvSpPr txBox="1"/>
      </xdr:nvSpPr>
      <xdr:spPr>
        <a:xfrm>
          <a:off x="12611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681" name="n_1main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53357</xdr:rowOff>
    </xdr:from>
    <xdr:ext cx="405111" cy="259045"/>
    <xdr:sp macro="" textlink="">
      <xdr:nvSpPr>
        <xdr:cNvPr id="682" name="n_2mainValue【児童館】&#10;有形固定資産減価償却率"/>
        <xdr:cNvSpPr txBox="1"/>
      </xdr:nvSpPr>
      <xdr:spPr>
        <a:xfrm>
          <a:off x="143897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24147</xdr:rowOff>
    </xdr:from>
    <xdr:ext cx="405111" cy="259045"/>
    <xdr:sp macro="" textlink="">
      <xdr:nvSpPr>
        <xdr:cNvPr id="683" name="n_3mainValue【児童館】&#10;有形固定資産減価償却率"/>
        <xdr:cNvSpPr txBox="1"/>
      </xdr:nvSpPr>
      <xdr:spPr>
        <a:xfrm>
          <a:off x="13500744" y="1374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165116</xdr:rowOff>
    </xdr:from>
    <xdr:ext cx="405111" cy="259045"/>
    <xdr:sp macro="" textlink="">
      <xdr:nvSpPr>
        <xdr:cNvPr id="684" name="n_4mainValue【児童館】&#10;有形固定資産減価償却率"/>
        <xdr:cNvSpPr txBox="1"/>
      </xdr:nvSpPr>
      <xdr:spPr>
        <a:xfrm>
          <a:off x="126117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713" name="【児童館】&#10;一人当たり面積平均値テキスト"/>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71120</xdr:rowOff>
    </xdr:from>
    <xdr:to>
      <xdr:col>107</xdr:col>
      <xdr:colOff>101600</xdr:colOff>
      <xdr:row>86</xdr:row>
      <xdr:rowOff>1270</xdr:rowOff>
    </xdr:to>
    <xdr:sp macro="" textlink="">
      <xdr:nvSpPr>
        <xdr:cNvPr id="716" name="フローチャート: 判断 715"/>
        <xdr:cNvSpPr/>
      </xdr:nvSpPr>
      <xdr:spPr>
        <a:xfrm>
          <a:off x="20383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93980</xdr:rowOff>
    </xdr:from>
    <xdr:to>
      <xdr:col>102</xdr:col>
      <xdr:colOff>165100</xdr:colOff>
      <xdr:row>86</xdr:row>
      <xdr:rowOff>24130</xdr:rowOff>
    </xdr:to>
    <xdr:sp macro="" textlink="">
      <xdr:nvSpPr>
        <xdr:cNvPr id="717" name="フローチャート: 判断 716"/>
        <xdr:cNvSpPr/>
      </xdr:nvSpPr>
      <xdr:spPr>
        <a:xfrm>
          <a:off x="19494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78739</xdr:rowOff>
    </xdr:from>
    <xdr:to>
      <xdr:col>98</xdr:col>
      <xdr:colOff>38100</xdr:colOff>
      <xdr:row>86</xdr:row>
      <xdr:rowOff>8889</xdr:rowOff>
    </xdr:to>
    <xdr:sp macro="" textlink="">
      <xdr:nvSpPr>
        <xdr:cNvPr id="718" name="フローチャート: 判断 717"/>
        <xdr:cNvSpPr/>
      </xdr:nvSpPr>
      <xdr:spPr>
        <a:xfrm>
          <a:off x="18605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724" name="楕円 723"/>
        <xdr:cNvSpPr/>
      </xdr:nvSpPr>
      <xdr:spPr>
        <a:xfrm>
          <a:off x="22110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8907</xdr:rowOff>
    </xdr:from>
    <xdr:ext cx="469744" cy="259045"/>
    <xdr:sp macro="" textlink="">
      <xdr:nvSpPr>
        <xdr:cNvPr id="725" name="【児童館】&#10;一人当たり面積該当値テキスト"/>
        <xdr:cNvSpPr txBox="1"/>
      </xdr:nvSpPr>
      <xdr:spPr>
        <a:xfrm>
          <a:off x="22199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726" name="楕円 725"/>
        <xdr:cNvSpPr/>
      </xdr:nvSpPr>
      <xdr:spPr>
        <a:xfrm>
          <a:off x="2127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148589</xdr:rowOff>
    </xdr:to>
    <xdr:cxnSp macro="">
      <xdr:nvCxnSpPr>
        <xdr:cNvPr id="727" name="直線コネクタ 726"/>
        <xdr:cNvCxnSpPr/>
      </xdr:nvCxnSpPr>
      <xdr:spPr>
        <a:xfrm flipV="1">
          <a:off x="21323300" y="1471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728" name="楕円 727"/>
        <xdr:cNvSpPr/>
      </xdr:nvSpPr>
      <xdr:spPr>
        <a:xfrm>
          <a:off x="20383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148589</xdr:rowOff>
    </xdr:to>
    <xdr:cxnSp macro="">
      <xdr:nvCxnSpPr>
        <xdr:cNvPr id="729" name="直線コネクタ 728"/>
        <xdr:cNvCxnSpPr/>
      </xdr:nvCxnSpPr>
      <xdr:spPr>
        <a:xfrm>
          <a:off x="20434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0" name="楕円 729"/>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148589</xdr:rowOff>
    </xdr:from>
    <xdr:to>
      <xdr:col>107</xdr:col>
      <xdr:colOff>50800</xdr:colOff>
      <xdr:row>85</xdr:row>
      <xdr:rowOff>152400</xdr:rowOff>
    </xdr:to>
    <xdr:cxnSp macro="">
      <xdr:nvCxnSpPr>
        <xdr:cNvPr id="731" name="直線コネクタ 730"/>
        <xdr:cNvCxnSpPr/>
      </xdr:nvCxnSpPr>
      <xdr:spPr>
        <a:xfrm flipV="1">
          <a:off x="19545300" y="1472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32" name="楕円 731"/>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156211</xdr:rowOff>
    </xdr:to>
    <xdr:cxnSp macro="">
      <xdr:nvCxnSpPr>
        <xdr:cNvPr id="733" name="直線コネクタ 732"/>
        <xdr:cNvCxnSpPr/>
      </xdr:nvCxnSpPr>
      <xdr:spPr>
        <a:xfrm flipV="1">
          <a:off x="18656300" y="1472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4" name="n_1aveValue【児童館】&#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17797</xdr:rowOff>
    </xdr:from>
    <xdr:ext cx="469744" cy="259045"/>
    <xdr:sp macro="" textlink="">
      <xdr:nvSpPr>
        <xdr:cNvPr id="735" name="n_2aveValue【児童館】&#10;一人当たり面積"/>
        <xdr:cNvSpPr txBox="1"/>
      </xdr:nvSpPr>
      <xdr:spPr>
        <a:xfrm>
          <a:off x="20199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40657</xdr:rowOff>
    </xdr:from>
    <xdr:ext cx="469744" cy="259045"/>
    <xdr:sp macro="" textlink="">
      <xdr:nvSpPr>
        <xdr:cNvPr id="736" name="n_3aveValue【児童館】&#10;一人当たり面積"/>
        <xdr:cNvSpPr txBox="1"/>
      </xdr:nvSpPr>
      <xdr:spPr>
        <a:xfrm>
          <a:off x="19310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25416</xdr:rowOff>
    </xdr:from>
    <xdr:ext cx="469744" cy="259045"/>
    <xdr:sp macro="" textlink="">
      <xdr:nvSpPr>
        <xdr:cNvPr id="737" name="n_4aveValue【児童館】&#10;一人当たり面積"/>
        <xdr:cNvSpPr txBox="1"/>
      </xdr:nvSpPr>
      <xdr:spPr>
        <a:xfrm>
          <a:off x="18421427" y="1442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macro="" textlink="">
      <xdr:nvSpPr>
        <xdr:cNvPr id="738" name="n_1mainValue【児童館】&#10;一人当たり面積"/>
        <xdr:cNvSpPr txBox="1"/>
      </xdr:nvSpPr>
      <xdr:spPr>
        <a:xfrm>
          <a:off x="21075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19066</xdr:rowOff>
    </xdr:from>
    <xdr:ext cx="469744" cy="259045"/>
    <xdr:sp macro="" textlink="">
      <xdr:nvSpPr>
        <xdr:cNvPr id="739" name="n_2mainValue【児童館】&#10;一人当たり面積"/>
        <xdr:cNvSpPr txBox="1"/>
      </xdr:nvSpPr>
      <xdr:spPr>
        <a:xfrm>
          <a:off x="20199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0" name="n_3main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741" name="n_4mainValue【児童館】&#10;一人当たり面積"/>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7" name="直線コネクタ 766"/>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0" name="【公民館】&#10;有形固定資産減価償却率最大値テキスト"/>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1" name="直線コネクタ 770"/>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772" name="【公民館】&#10;有形固定資産減価償却率平均値テキスト"/>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3" name="フローチャート: 判断 772"/>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4" name="フローチャート: 判断 773"/>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775" name="フローチャート: 判断 774"/>
        <xdr:cNvSpPr/>
      </xdr:nvSpPr>
      <xdr:spPr>
        <a:xfrm>
          <a:off x="14541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776" name="フローチャート: 判断 775"/>
        <xdr:cNvSpPr/>
      </xdr:nvSpPr>
      <xdr:spPr>
        <a:xfrm>
          <a:off x="13652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777" name="フローチャート: 判断 776"/>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83" name="楕円 782"/>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784" name="【公民館】&#10;有形固定資産減価償却率該当値テキスト"/>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61323</xdr:rowOff>
    </xdr:from>
    <xdr:to>
      <xdr:col>81</xdr:col>
      <xdr:colOff>101600</xdr:colOff>
      <xdr:row>103</xdr:row>
      <xdr:rowOff>162923</xdr:rowOff>
    </xdr:to>
    <xdr:sp macro="" textlink="">
      <xdr:nvSpPr>
        <xdr:cNvPr id="785" name="楕円 784"/>
        <xdr:cNvSpPr/>
      </xdr:nvSpPr>
      <xdr:spPr>
        <a:xfrm>
          <a:off x="15430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112123</xdr:rowOff>
    </xdr:from>
    <xdr:to>
      <xdr:col>85</xdr:col>
      <xdr:colOff>127000</xdr:colOff>
      <xdr:row>103</xdr:row>
      <xdr:rowOff>144780</xdr:rowOff>
    </xdr:to>
    <xdr:cxnSp macro="">
      <xdr:nvCxnSpPr>
        <xdr:cNvPr id="786" name="直線コネクタ 785"/>
        <xdr:cNvCxnSpPr/>
      </xdr:nvCxnSpPr>
      <xdr:spPr>
        <a:xfrm>
          <a:off x="15481300" y="177714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30299</xdr:rowOff>
    </xdr:from>
    <xdr:to>
      <xdr:col>76</xdr:col>
      <xdr:colOff>165100</xdr:colOff>
      <xdr:row>103</xdr:row>
      <xdr:rowOff>131899</xdr:rowOff>
    </xdr:to>
    <xdr:sp macro="" textlink="">
      <xdr:nvSpPr>
        <xdr:cNvPr id="787" name="楕円 786"/>
        <xdr:cNvSpPr/>
      </xdr:nvSpPr>
      <xdr:spPr>
        <a:xfrm>
          <a:off x="14541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81099</xdr:rowOff>
    </xdr:from>
    <xdr:to>
      <xdr:col>81</xdr:col>
      <xdr:colOff>50800</xdr:colOff>
      <xdr:row>103</xdr:row>
      <xdr:rowOff>112123</xdr:rowOff>
    </xdr:to>
    <xdr:cxnSp macro="">
      <xdr:nvCxnSpPr>
        <xdr:cNvPr id="788" name="直線コネクタ 787"/>
        <xdr:cNvCxnSpPr/>
      </xdr:nvCxnSpPr>
      <xdr:spPr>
        <a:xfrm>
          <a:off x="14592300" y="177404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165826</xdr:rowOff>
    </xdr:from>
    <xdr:to>
      <xdr:col>72</xdr:col>
      <xdr:colOff>38100</xdr:colOff>
      <xdr:row>103</xdr:row>
      <xdr:rowOff>95976</xdr:rowOff>
    </xdr:to>
    <xdr:sp macro="" textlink="">
      <xdr:nvSpPr>
        <xdr:cNvPr id="789" name="楕円 788"/>
        <xdr:cNvSpPr/>
      </xdr:nvSpPr>
      <xdr:spPr>
        <a:xfrm>
          <a:off x="13652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45176</xdr:rowOff>
    </xdr:from>
    <xdr:to>
      <xdr:col>76</xdr:col>
      <xdr:colOff>114300</xdr:colOff>
      <xdr:row>103</xdr:row>
      <xdr:rowOff>81099</xdr:rowOff>
    </xdr:to>
    <xdr:cxnSp macro="">
      <xdr:nvCxnSpPr>
        <xdr:cNvPr id="790" name="直線コネクタ 789"/>
        <xdr:cNvCxnSpPr/>
      </xdr:nvCxnSpPr>
      <xdr:spPr>
        <a:xfrm>
          <a:off x="13703300" y="177045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103777</xdr:rowOff>
    </xdr:from>
    <xdr:to>
      <xdr:col>67</xdr:col>
      <xdr:colOff>101600</xdr:colOff>
      <xdr:row>109</xdr:row>
      <xdr:rowOff>33927</xdr:rowOff>
    </xdr:to>
    <xdr:sp macro="" textlink="">
      <xdr:nvSpPr>
        <xdr:cNvPr id="791" name="楕円 790"/>
        <xdr:cNvSpPr/>
      </xdr:nvSpPr>
      <xdr:spPr>
        <a:xfrm>
          <a:off x="1276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45176</xdr:rowOff>
    </xdr:from>
    <xdr:to>
      <xdr:col>71</xdr:col>
      <xdr:colOff>177800</xdr:colOff>
      <xdr:row>108</xdr:row>
      <xdr:rowOff>154577</xdr:rowOff>
    </xdr:to>
    <xdr:cxnSp macro="">
      <xdr:nvCxnSpPr>
        <xdr:cNvPr id="792" name="直線コネクタ 791"/>
        <xdr:cNvCxnSpPr/>
      </xdr:nvCxnSpPr>
      <xdr:spPr>
        <a:xfrm flipV="1">
          <a:off x="12814300" y="17704526"/>
          <a:ext cx="889000" cy="96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793" name="n_1aveValue【公民館】&#10;有形固定資産減価償却率"/>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794" name="n_2aveValue【公民館】&#10;有形固定資産減価償却率"/>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795" name="n_3aveValue【公民館】&#10;有形固定資産減価償却率"/>
        <xdr:cNvSpPr txBox="1"/>
      </xdr:nvSpPr>
      <xdr:spPr>
        <a:xfrm>
          <a:off x="13500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796" name="n_4aveValue【公民館】&#10;有形固定資産減価償却率"/>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8000</xdr:rowOff>
    </xdr:from>
    <xdr:ext cx="405111" cy="259045"/>
    <xdr:sp macro="" textlink="">
      <xdr:nvSpPr>
        <xdr:cNvPr id="797" name="n_1mainValue【公民館】&#10;有形固定資産減価償却率"/>
        <xdr:cNvSpPr txBox="1"/>
      </xdr:nvSpPr>
      <xdr:spPr>
        <a:xfrm>
          <a:off x="152660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148426</xdr:rowOff>
    </xdr:from>
    <xdr:ext cx="405111" cy="259045"/>
    <xdr:sp macro="" textlink="">
      <xdr:nvSpPr>
        <xdr:cNvPr id="798" name="n_2mainValue【公民館】&#10;有形固定資産減価償却率"/>
        <xdr:cNvSpPr txBox="1"/>
      </xdr:nvSpPr>
      <xdr:spPr>
        <a:xfrm>
          <a:off x="14389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112503</xdr:rowOff>
    </xdr:from>
    <xdr:ext cx="405111" cy="259045"/>
    <xdr:sp macro="" textlink="">
      <xdr:nvSpPr>
        <xdr:cNvPr id="799" name="n_3mainValue【公民館】&#10;有形固定資産減価償却率"/>
        <xdr:cNvSpPr txBox="1"/>
      </xdr:nvSpPr>
      <xdr:spPr>
        <a:xfrm>
          <a:off x="13500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25054</xdr:rowOff>
    </xdr:from>
    <xdr:ext cx="405111" cy="259045"/>
    <xdr:sp macro="" textlink="">
      <xdr:nvSpPr>
        <xdr:cNvPr id="800" name="n_4mainValue【公民館】&#10;有形固定資産減価償却率"/>
        <xdr:cNvSpPr txBox="1"/>
      </xdr:nvSpPr>
      <xdr:spPr>
        <a:xfrm>
          <a:off x="12611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6" name="直線コネクタ 825"/>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9" name="【公民館】&#10;一人当たり面積最大値テキスト"/>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0" name="直線コネクタ 829"/>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831" name="【公民館】&#10;一人当たり面積平均値テキスト"/>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2" name="フローチャート: 判断 831"/>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3" name="フローチャート: 判断 832"/>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166914</xdr:rowOff>
    </xdr:from>
    <xdr:to>
      <xdr:col>107</xdr:col>
      <xdr:colOff>101600</xdr:colOff>
      <xdr:row>107</xdr:row>
      <xdr:rowOff>97064</xdr:rowOff>
    </xdr:to>
    <xdr:sp macro="" textlink="">
      <xdr:nvSpPr>
        <xdr:cNvPr id="834" name="フローチャート: 判断 833"/>
        <xdr:cNvSpPr/>
      </xdr:nvSpPr>
      <xdr:spPr>
        <a:xfrm>
          <a:off x="20383500" y="1834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835" name="フローチャート: 判断 834"/>
        <xdr:cNvSpPr/>
      </xdr:nvSpPr>
      <xdr:spPr>
        <a:xfrm>
          <a:off x="19494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138612</xdr:rowOff>
    </xdr:from>
    <xdr:to>
      <xdr:col>98</xdr:col>
      <xdr:colOff>38100</xdr:colOff>
      <xdr:row>107</xdr:row>
      <xdr:rowOff>68762</xdr:rowOff>
    </xdr:to>
    <xdr:sp macro="" textlink="">
      <xdr:nvSpPr>
        <xdr:cNvPr id="836" name="フローチャート: 判断 835"/>
        <xdr:cNvSpPr/>
      </xdr:nvSpPr>
      <xdr:spPr>
        <a:xfrm>
          <a:off x="18605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10161</xdr:rowOff>
    </xdr:from>
    <xdr:to>
      <xdr:col>116</xdr:col>
      <xdr:colOff>114300</xdr:colOff>
      <xdr:row>108</xdr:row>
      <xdr:rowOff>111761</xdr:rowOff>
    </xdr:to>
    <xdr:sp macro="" textlink="">
      <xdr:nvSpPr>
        <xdr:cNvPr id="842" name="楕円 841"/>
        <xdr:cNvSpPr/>
      </xdr:nvSpPr>
      <xdr:spPr>
        <a:xfrm>
          <a:off x="221107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160038</xdr:rowOff>
    </xdr:from>
    <xdr:ext cx="469744" cy="259045"/>
    <xdr:sp macro="" textlink="">
      <xdr:nvSpPr>
        <xdr:cNvPr id="843" name="【公民館】&#10;一人当たり面積該当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13426</xdr:rowOff>
    </xdr:from>
    <xdr:to>
      <xdr:col>112</xdr:col>
      <xdr:colOff>38100</xdr:colOff>
      <xdr:row>108</xdr:row>
      <xdr:rowOff>115026</xdr:rowOff>
    </xdr:to>
    <xdr:sp macro="" textlink="">
      <xdr:nvSpPr>
        <xdr:cNvPr id="844" name="楕円 843"/>
        <xdr:cNvSpPr/>
      </xdr:nvSpPr>
      <xdr:spPr>
        <a:xfrm>
          <a:off x="21272500" y="185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60961</xdr:rowOff>
    </xdr:from>
    <xdr:to>
      <xdr:col>116</xdr:col>
      <xdr:colOff>63500</xdr:colOff>
      <xdr:row>108</xdr:row>
      <xdr:rowOff>64226</xdr:rowOff>
    </xdr:to>
    <xdr:cxnSp macro="">
      <xdr:nvCxnSpPr>
        <xdr:cNvPr id="845" name="直線コネクタ 844"/>
        <xdr:cNvCxnSpPr/>
      </xdr:nvCxnSpPr>
      <xdr:spPr>
        <a:xfrm flipV="1">
          <a:off x="21323300" y="185775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16692</xdr:rowOff>
    </xdr:from>
    <xdr:to>
      <xdr:col>107</xdr:col>
      <xdr:colOff>101600</xdr:colOff>
      <xdr:row>108</xdr:row>
      <xdr:rowOff>118292</xdr:rowOff>
    </xdr:to>
    <xdr:sp macro="" textlink="">
      <xdr:nvSpPr>
        <xdr:cNvPr id="846" name="楕円 845"/>
        <xdr:cNvSpPr/>
      </xdr:nvSpPr>
      <xdr:spPr>
        <a:xfrm>
          <a:off x="20383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64226</xdr:rowOff>
    </xdr:from>
    <xdr:to>
      <xdr:col>111</xdr:col>
      <xdr:colOff>177800</xdr:colOff>
      <xdr:row>108</xdr:row>
      <xdr:rowOff>67492</xdr:rowOff>
    </xdr:to>
    <xdr:cxnSp macro="">
      <xdr:nvCxnSpPr>
        <xdr:cNvPr id="847" name="直線コネクタ 846"/>
        <xdr:cNvCxnSpPr/>
      </xdr:nvCxnSpPr>
      <xdr:spPr>
        <a:xfrm flipV="1">
          <a:off x="20434300" y="185808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19957</xdr:rowOff>
    </xdr:from>
    <xdr:to>
      <xdr:col>102</xdr:col>
      <xdr:colOff>165100</xdr:colOff>
      <xdr:row>108</xdr:row>
      <xdr:rowOff>121557</xdr:rowOff>
    </xdr:to>
    <xdr:sp macro="" textlink="">
      <xdr:nvSpPr>
        <xdr:cNvPr id="848" name="楕円 847"/>
        <xdr:cNvSpPr/>
      </xdr:nvSpPr>
      <xdr:spPr>
        <a:xfrm>
          <a:off x="19494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67492</xdr:rowOff>
    </xdr:from>
    <xdr:to>
      <xdr:col>107</xdr:col>
      <xdr:colOff>50800</xdr:colOff>
      <xdr:row>108</xdr:row>
      <xdr:rowOff>70757</xdr:rowOff>
    </xdr:to>
    <xdr:cxnSp macro="">
      <xdr:nvCxnSpPr>
        <xdr:cNvPr id="849" name="直線コネクタ 848"/>
        <xdr:cNvCxnSpPr/>
      </xdr:nvCxnSpPr>
      <xdr:spPr>
        <a:xfrm flipV="1">
          <a:off x="19545300" y="185840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85271</xdr:rowOff>
    </xdr:from>
    <xdr:to>
      <xdr:col>98</xdr:col>
      <xdr:colOff>38100</xdr:colOff>
      <xdr:row>109</xdr:row>
      <xdr:rowOff>15421</xdr:rowOff>
    </xdr:to>
    <xdr:sp macro="" textlink="">
      <xdr:nvSpPr>
        <xdr:cNvPr id="850" name="楕円 849"/>
        <xdr:cNvSpPr/>
      </xdr:nvSpPr>
      <xdr:spPr>
        <a:xfrm>
          <a:off x="18605500" y="18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70757</xdr:rowOff>
    </xdr:from>
    <xdr:to>
      <xdr:col>102</xdr:col>
      <xdr:colOff>114300</xdr:colOff>
      <xdr:row>108</xdr:row>
      <xdr:rowOff>136071</xdr:rowOff>
    </xdr:to>
    <xdr:cxnSp macro="">
      <xdr:nvCxnSpPr>
        <xdr:cNvPr id="851" name="直線コネクタ 850"/>
        <xdr:cNvCxnSpPr/>
      </xdr:nvCxnSpPr>
      <xdr:spPr>
        <a:xfrm flipV="1">
          <a:off x="18656300" y="18587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852" name="n_1aveValue【公民館】&#10;一人当たり面積"/>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113591</xdr:rowOff>
    </xdr:from>
    <xdr:ext cx="469744" cy="259045"/>
    <xdr:sp macro="" textlink="">
      <xdr:nvSpPr>
        <xdr:cNvPr id="853" name="n_2aveValue【公民館】&#10;一人当たり面積"/>
        <xdr:cNvSpPr txBox="1"/>
      </xdr:nvSpPr>
      <xdr:spPr>
        <a:xfrm>
          <a:off x="20199427" y="181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112503</xdr:rowOff>
    </xdr:from>
    <xdr:ext cx="469744" cy="259045"/>
    <xdr:sp macro="" textlink="">
      <xdr:nvSpPr>
        <xdr:cNvPr id="854" name="n_3aveValue【公民館】&#10;一人当たり面積"/>
        <xdr:cNvSpPr txBox="1"/>
      </xdr:nvSpPr>
      <xdr:spPr>
        <a:xfrm>
          <a:off x="19310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85289</xdr:rowOff>
    </xdr:from>
    <xdr:ext cx="469744" cy="259045"/>
    <xdr:sp macro="" textlink="">
      <xdr:nvSpPr>
        <xdr:cNvPr id="855" name="n_4aveValue【公民館】&#10;一人当たり面積"/>
        <xdr:cNvSpPr txBox="1"/>
      </xdr:nvSpPr>
      <xdr:spPr>
        <a:xfrm>
          <a:off x="18421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106153</xdr:rowOff>
    </xdr:from>
    <xdr:ext cx="469744" cy="259045"/>
    <xdr:sp macro="" textlink="">
      <xdr:nvSpPr>
        <xdr:cNvPr id="856" name="n_1mainValue【公民館】&#10;一人当たり面積"/>
        <xdr:cNvSpPr txBox="1"/>
      </xdr:nvSpPr>
      <xdr:spPr>
        <a:xfrm>
          <a:off x="21075727"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109419</xdr:rowOff>
    </xdr:from>
    <xdr:ext cx="469744" cy="259045"/>
    <xdr:sp macro="" textlink="">
      <xdr:nvSpPr>
        <xdr:cNvPr id="857" name="n_2mainValue【公民館】&#10;一人当たり面積"/>
        <xdr:cNvSpPr txBox="1"/>
      </xdr:nvSpPr>
      <xdr:spPr>
        <a:xfrm>
          <a:off x="20199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112684</xdr:rowOff>
    </xdr:from>
    <xdr:ext cx="469744" cy="259045"/>
    <xdr:sp macro="" textlink="">
      <xdr:nvSpPr>
        <xdr:cNvPr id="858" name="n_3mainValue【公民館】&#10;一人当たり面積"/>
        <xdr:cNvSpPr txBox="1"/>
      </xdr:nvSpPr>
      <xdr:spPr>
        <a:xfrm>
          <a:off x="193104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6548</xdr:rowOff>
    </xdr:from>
    <xdr:ext cx="469744" cy="259045"/>
    <xdr:sp macro="" textlink="">
      <xdr:nvSpPr>
        <xdr:cNvPr id="859" name="n_4mainValue【公民館】&#10;一人当たり面積"/>
        <xdr:cNvSpPr txBox="1"/>
      </xdr:nvSpPr>
      <xdr:spPr>
        <a:xfrm>
          <a:off x="18421427"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町の有形固定資産減価償却率を類似団体と比較すると、依然として「道路」、「橋りょう・トンネル」、「学校施設」、「児童館」、「公民館」は平均を下回り老朽化度合が低いが、「公営住宅」、「認定こども園・幼稚園・保育所」は平均を上回り老朽度合が高い。</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有形固定資産減価償却率は、「橋りょう・トンネル」においては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の修繕工事の実施により前年度と比較して減少したが、その他の資産においては上昇しており、資産の老朽化が進んでいる。「認定こども園・幼稚園・保育所」は、すべての保育所施設が昭和時代に建設されている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に近い水準で推移しているが、令和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年度までに認定こども園を新設、現在使用している保育所は除却する予定であり、今後は減少する見込みである。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引き続き、公共施設等総合管理計画に基づいた長寿命化の推進や施設の再配置・複合化・統廃合に取り組んでいく。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14,390
14,306
115.71
8,669,589
8,023,447
595,586
5,105,624
7,608,188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88735</xdr:rowOff>
    </xdr:from>
    <xdr:ext cx="405111" cy="259045"/>
    <xdr:sp macro="" textlink="">
      <xdr:nvSpPr>
        <xdr:cNvPr id="63" name="【図書館】&#10;有形固定資産減価償却率平均値テキスト"/>
        <xdr:cNvSpPr txBox="1"/>
      </xdr:nvSpPr>
      <xdr:spPr>
        <a:xfrm>
          <a:off x="4673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84183</xdr:rowOff>
    </xdr:from>
    <xdr:to>
      <xdr:col>24</xdr:col>
      <xdr:colOff>114300</xdr:colOff>
      <xdr:row>36</xdr:row>
      <xdr:rowOff>14333</xdr:rowOff>
    </xdr:to>
    <xdr:sp macro="" textlink="">
      <xdr:nvSpPr>
        <xdr:cNvPr id="74" name="楕円 73"/>
        <xdr:cNvSpPr/>
      </xdr:nvSpPr>
      <xdr:spPr>
        <a:xfrm>
          <a:off x="45847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107060</xdr:rowOff>
    </xdr:from>
    <xdr:ext cx="405111" cy="259045"/>
    <xdr:sp macro="" textlink="">
      <xdr:nvSpPr>
        <xdr:cNvPr id="75" name="【図書館】&#10;有形固定資産減価償却率該当値テキスト"/>
        <xdr:cNvSpPr txBox="1"/>
      </xdr:nvSpPr>
      <xdr:spPr>
        <a:xfrm>
          <a:off x="4673600" y="593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6" name="楕円 75"/>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99060</xdr:rowOff>
    </xdr:from>
    <xdr:to>
      <xdr:col>24</xdr:col>
      <xdr:colOff>63500</xdr:colOff>
      <xdr:row>35</xdr:row>
      <xdr:rowOff>134983</xdr:rowOff>
    </xdr:to>
    <xdr:cxnSp macro="">
      <xdr:nvCxnSpPr>
        <xdr:cNvPr id="77" name="直線コネクタ 76"/>
        <xdr:cNvCxnSpPr/>
      </xdr:nvCxnSpPr>
      <xdr:spPr>
        <a:xfrm>
          <a:off x="3797300" y="60998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12337</xdr:rowOff>
    </xdr:from>
    <xdr:to>
      <xdr:col>15</xdr:col>
      <xdr:colOff>101600</xdr:colOff>
      <xdr:row>35</xdr:row>
      <xdr:rowOff>113937</xdr:rowOff>
    </xdr:to>
    <xdr:sp macro="" textlink="">
      <xdr:nvSpPr>
        <xdr:cNvPr id="78" name="楕円 77"/>
        <xdr:cNvSpPr/>
      </xdr:nvSpPr>
      <xdr:spPr>
        <a:xfrm>
          <a:off x="2857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63137</xdr:rowOff>
    </xdr:from>
    <xdr:to>
      <xdr:col>19</xdr:col>
      <xdr:colOff>177800</xdr:colOff>
      <xdr:row>35</xdr:row>
      <xdr:rowOff>99060</xdr:rowOff>
    </xdr:to>
    <xdr:cxnSp macro="">
      <xdr:nvCxnSpPr>
        <xdr:cNvPr id="79" name="直線コネクタ 78"/>
        <xdr:cNvCxnSpPr/>
      </xdr:nvCxnSpPr>
      <xdr:spPr>
        <a:xfrm>
          <a:off x="2908300" y="60638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80" name="楕円 79"/>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63137</xdr:rowOff>
    </xdr:to>
    <xdr:cxnSp macro="">
      <xdr:nvCxnSpPr>
        <xdr:cNvPr id="81" name="直線コネクタ 80"/>
        <xdr:cNvCxnSpPr/>
      </xdr:nvCxnSpPr>
      <xdr:spPr>
        <a:xfrm>
          <a:off x="2019300" y="60198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561</xdr:rowOff>
    </xdr:from>
    <xdr:ext cx="405111" cy="259045"/>
    <xdr:sp macro="" textlink="">
      <xdr:nvSpPr>
        <xdr:cNvPr id="82" name="n_1aveValue【図書館】&#10;有形固定資産減価償却率"/>
        <xdr:cNvSpPr txBox="1"/>
      </xdr:nvSpPr>
      <xdr:spPr>
        <a:xfrm>
          <a:off x="35820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3" name="n_2aveValue【図書館】&#10;有形固定資産減価償却率"/>
        <xdr:cNvSpPr txBox="1"/>
      </xdr:nvSpPr>
      <xdr:spPr>
        <a:xfrm>
          <a:off x="2705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84" name="n_3aveValue【図書館】&#10;有形固定資産減価償却率"/>
        <xdr:cNvSpPr txBox="1"/>
      </xdr:nvSpPr>
      <xdr:spPr>
        <a:xfrm>
          <a:off x="1816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166387</xdr:rowOff>
    </xdr:from>
    <xdr:ext cx="405111" cy="259045"/>
    <xdr:sp macro="" textlink="">
      <xdr:nvSpPr>
        <xdr:cNvPr id="86" name="n_1mainValue【図書館】&#10;有形固定資産減価償却率"/>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130464</xdr:rowOff>
    </xdr:from>
    <xdr:ext cx="405111" cy="259045"/>
    <xdr:sp macro="" textlink="">
      <xdr:nvSpPr>
        <xdr:cNvPr id="87" name="n_2mainValue【図書館】&#10;有形固定資産減価償却率"/>
        <xdr:cNvSpPr txBox="1"/>
      </xdr:nvSpPr>
      <xdr:spPr>
        <a:xfrm>
          <a:off x="27057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8" name="n_3mainValue【図書館】&#10;有形固定資産減価償却率"/>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0" name="直線コネクタ 109"/>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1"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2" name="直線コネクタ 111"/>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3" name="【図書館】&#10;一人当たり面積最大値テキスト"/>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4" name="直線コネクタ 113"/>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5" name="【図書館】&#10;一人当たり面積平均値テキスト"/>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6" name="フローチャート: 判断 115"/>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17" name="フローチャート: 判断 116"/>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18" name="フローチャート: 判断 117"/>
        <xdr:cNvSpPr/>
      </xdr:nvSpPr>
      <xdr:spPr>
        <a:xfrm>
          <a:off x="8699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155702</xdr:rowOff>
    </xdr:from>
    <xdr:to>
      <xdr:col>41</xdr:col>
      <xdr:colOff>101600</xdr:colOff>
      <xdr:row>40</xdr:row>
      <xdr:rowOff>85852</xdr:rowOff>
    </xdr:to>
    <xdr:sp macro="" textlink="">
      <xdr:nvSpPr>
        <xdr:cNvPr id="119" name="フローチャート: 判断 118"/>
        <xdr:cNvSpPr/>
      </xdr:nvSpPr>
      <xdr:spPr>
        <a:xfrm>
          <a:off x="7810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0" name="フローチャート: 判断 119"/>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6" name="楕円 125"/>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7"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29972</xdr:rowOff>
    </xdr:from>
    <xdr:to>
      <xdr:col>50</xdr:col>
      <xdr:colOff>165100</xdr:colOff>
      <xdr:row>40</xdr:row>
      <xdr:rowOff>131572</xdr:rowOff>
    </xdr:to>
    <xdr:sp macro="" textlink="">
      <xdr:nvSpPr>
        <xdr:cNvPr id="128" name="楕円 127"/>
        <xdr:cNvSpPr/>
      </xdr:nvSpPr>
      <xdr:spPr>
        <a:xfrm>
          <a:off x="9588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80772</xdr:rowOff>
    </xdr:to>
    <xdr:cxnSp macro="">
      <xdr:nvCxnSpPr>
        <xdr:cNvPr id="129" name="直線コネクタ 128"/>
        <xdr:cNvCxnSpPr/>
      </xdr:nvCxnSpPr>
      <xdr:spPr>
        <a:xfrm flipV="1">
          <a:off x="9639300" y="693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0" name="楕円 129"/>
        <xdr:cNvSpPr/>
      </xdr:nvSpPr>
      <xdr:spPr>
        <a:xfrm>
          <a:off x="869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85344</xdr:rowOff>
    </xdr:to>
    <xdr:cxnSp macro="">
      <xdr:nvCxnSpPr>
        <xdr:cNvPr id="131" name="直線コネクタ 130"/>
        <xdr:cNvCxnSpPr/>
      </xdr:nvCxnSpPr>
      <xdr:spPr>
        <a:xfrm flipV="1">
          <a:off x="8750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39116</xdr:rowOff>
    </xdr:from>
    <xdr:to>
      <xdr:col>41</xdr:col>
      <xdr:colOff>101600</xdr:colOff>
      <xdr:row>40</xdr:row>
      <xdr:rowOff>140716</xdr:rowOff>
    </xdr:to>
    <xdr:sp macro="" textlink="">
      <xdr:nvSpPr>
        <xdr:cNvPr id="132" name="楕円 131"/>
        <xdr:cNvSpPr/>
      </xdr:nvSpPr>
      <xdr:spPr>
        <a:xfrm>
          <a:off x="7810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85344</xdr:rowOff>
    </xdr:from>
    <xdr:to>
      <xdr:col>45</xdr:col>
      <xdr:colOff>177800</xdr:colOff>
      <xdr:row>40</xdr:row>
      <xdr:rowOff>89916</xdr:rowOff>
    </xdr:to>
    <xdr:cxnSp macro="">
      <xdr:nvCxnSpPr>
        <xdr:cNvPr id="133" name="直線コネクタ 132"/>
        <xdr:cNvCxnSpPr/>
      </xdr:nvCxnSpPr>
      <xdr:spPr>
        <a:xfrm flipV="1">
          <a:off x="7861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4"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88663</xdr:rowOff>
    </xdr:from>
    <xdr:ext cx="469744" cy="259045"/>
    <xdr:sp macro="" textlink="">
      <xdr:nvSpPr>
        <xdr:cNvPr id="135" name="n_2aveValue【図書館】&#10;一人当たり面積"/>
        <xdr:cNvSpPr txBox="1"/>
      </xdr:nvSpPr>
      <xdr:spPr>
        <a:xfrm>
          <a:off x="8515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102379</xdr:rowOff>
    </xdr:from>
    <xdr:ext cx="469744" cy="259045"/>
    <xdr:sp macro="" textlink="">
      <xdr:nvSpPr>
        <xdr:cNvPr id="136" name="n_3aveValue【図書館】&#10;一人当たり面積"/>
        <xdr:cNvSpPr txBox="1"/>
      </xdr:nvSpPr>
      <xdr:spPr>
        <a:xfrm>
          <a:off x="7626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37" name="n_4aveValue【図書館】&#10;一人当たり面積"/>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122699</xdr:rowOff>
    </xdr:from>
    <xdr:ext cx="469744" cy="259045"/>
    <xdr:sp macro="" textlink="">
      <xdr:nvSpPr>
        <xdr:cNvPr id="138" name="n_1mainValue【図書館】&#10;一人当たり面積"/>
        <xdr:cNvSpPr txBox="1"/>
      </xdr:nvSpPr>
      <xdr:spPr>
        <a:xfrm>
          <a:off x="9391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39" name="n_2mainValue【図書館】&#10;一人当たり面積"/>
        <xdr:cNvSpPr txBox="1"/>
      </xdr:nvSpPr>
      <xdr:spPr>
        <a:xfrm>
          <a:off x="8515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131843</xdr:rowOff>
    </xdr:from>
    <xdr:ext cx="469744" cy="259045"/>
    <xdr:sp macro="" textlink="">
      <xdr:nvSpPr>
        <xdr:cNvPr id="140" name="n_3mainValue【図書館】&#10;一人当たり面積"/>
        <xdr:cNvSpPr txBox="1"/>
      </xdr:nvSpPr>
      <xdr:spPr>
        <a:xfrm>
          <a:off x="7626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65" name="直線コネクタ 164"/>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68" name="【体育館・プール】&#10;有形固定資産減価償却率最大値テキスト"/>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9" name="直線コネクタ 168"/>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0" name="【体育館・プー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1" name="フローチャート: 判断 17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2" name="フローチャート: 判断 171"/>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73" name="フローチャート: 判断 172"/>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4" name="フローチャート: 判断 173"/>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75" name="フローチャート: 判断 174"/>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81" name="楕円 180"/>
        <xdr:cNvSpPr/>
      </xdr:nvSpPr>
      <xdr:spPr>
        <a:xfrm>
          <a:off x="4584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19702</xdr:rowOff>
    </xdr:from>
    <xdr:ext cx="405111" cy="259045"/>
    <xdr:sp macro="" textlink="">
      <xdr:nvSpPr>
        <xdr:cNvPr id="182" name="【体育館・プール】&#10;有形固定資産減価償却率該当値テキスト"/>
        <xdr:cNvSpPr txBox="1"/>
      </xdr:nvSpPr>
      <xdr:spPr>
        <a:xfrm>
          <a:off x="4673600"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83" name="楕円 182"/>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47625</xdr:rowOff>
    </xdr:to>
    <xdr:cxnSp macro="">
      <xdr:nvCxnSpPr>
        <xdr:cNvPr id="184" name="直線コネクタ 183"/>
        <xdr:cNvCxnSpPr/>
      </xdr:nvCxnSpPr>
      <xdr:spPr>
        <a:xfrm>
          <a:off x="3797300" y="10315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85" name="楕円 184"/>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28575</xdr:rowOff>
    </xdr:to>
    <xdr:cxnSp macro="">
      <xdr:nvCxnSpPr>
        <xdr:cNvPr id="186" name="直線コネクタ 185"/>
        <xdr:cNvCxnSpPr/>
      </xdr:nvCxnSpPr>
      <xdr:spPr>
        <a:xfrm>
          <a:off x="2908300" y="102831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7" name="楕円 186"/>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59</xdr:row>
      <xdr:rowOff>167640</xdr:rowOff>
    </xdr:to>
    <xdr:cxnSp macro="">
      <xdr:nvCxnSpPr>
        <xdr:cNvPr id="188" name="直線コネクタ 187"/>
        <xdr:cNvCxnSpPr/>
      </xdr:nvCxnSpPr>
      <xdr:spPr>
        <a:xfrm>
          <a:off x="2019300" y="102508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65405</xdr:rowOff>
    </xdr:from>
    <xdr:to>
      <xdr:col>6</xdr:col>
      <xdr:colOff>38100</xdr:colOff>
      <xdr:row>59</xdr:row>
      <xdr:rowOff>167005</xdr:rowOff>
    </xdr:to>
    <xdr:sp macro="" textlink="">
      <xdr:nvSpPr>
        <xdr:cNvPr id="189" name="楕円 188"/>
        <xdr:cNvSpPr/>
      </xdr:nvSpPr>
      <xdr:spPr>
        <a:xfrm>
          <a:off x="1079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116205</xdr:rowOff>
    </xdr:from>
    <xdr:to>
      <xdr:col>10</xdr:col>
      <xdr:colOff>114300</xdr:colOff>
      <xdr:row>59</xdr:row>
      <xdr:rowOff>135255</xdr:rowOff>
    </xdr:to>
    <xdr:cxnSp macro="">
      <xdr:nvCxnSpPr>
        <xdr:cNvPr id="190" name="直線コネクタ 189"/>
        <xdr:cNvCxnSpPr/>
      </xdr:nvCxnSpPr>
      <xdr:spPr>
        <a:xfrm>
          <a:off x="1130300" y="10231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1" name="n_1aveValue【体育館・プール】&#10;有形固定資産減価償却率"/>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92" name="n_2aveValue【体育館・プール】&#10;有形固定資産減価償却率"/>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193" name="n_3aveValue【体育館・プール】&#10;有形固定資産減価償却率"/>
        <xdr:cNvSpPr txBox="1"/>
      </xdr:nvSpPr>
      <xdr:spPr>
        <a:xfrm>
          <a:off x="1816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194" name="n_4aveValue【体育館・プール】&#10;有形固定資産減価償却率"/>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195" name="n_1mainValue【体育館・プール】&#10;有形固定資産減価償却率"/>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6" name="n_2main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197" name="n_3mainValue【体育館・プール】&#10;有形固定資産減価償却率"/>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12082</xdr:rowOff>
    </xdr:from>
    <xdr:ext cx="405111" cy="259045"/>
    <xdr:sp macro="" textlink="">
      <xdr:nvSpPr>
        <xdr:cNvPr id="198" name="n_4mainValue【体育館・プール】&#10;有形固定資産減価償却率"/>
        <xdr:cNvSpPr txBox="1"/>
      </xdr:nvSpPr>
      <xdr:spPr>
        <a:xfrm>
          <a:off x="927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0" name="直線コネクタ 219"/>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1" name="【体育館・プール】&#10;一人当たり面積最小値テキスト"/>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2" name="直線コネクタ 221"/>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3" name="【体育館・プール】&#10;一人当たり面積最大値テキスト"/>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24" name="直線コネクタ 223"/>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25" name="【体育館・プール】&#10;一人当たり面積平均値テキスト"/>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26" name="フローチャート: 判断 225"/>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27" name="フローチャート: 判断 226"/>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139853</xdr:rowOff>
    </xdr:from>
    <xdr:to>
      <xdr:col>46</xdr:col>
      <xdr:colOff>38100</xdr:colOff>
      <xdr:row>62</xdr:row>
      <xdr:rowOff>70003</xdr:rowOff>
    </xdr:to>
    <xdr:sp macro="" textlink="">
      <xdr:nvSpPr>
        <xdr:cNvPr id="228" name="フローチャート: 判断 227"/>
        <xdr:cNvSpPr/>
      </xdr:nvSpPr>
      <xdr:spPr>
        <a:xfrm>
          <a:off x="8699500" y="1059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154483</xdr:rowOff>
    </xdr:from>
    <xdr:to>
      <xdr:col>41</xdr:col>
      <xdr:colOff>101600</xdr:colOff>
      <xdr:row>62</xdr:row>
      <xdr:rowOff>84633</xdr:rowOff>
    </xdr:to>
    <xdr:sp macro="" textlink="">
      <xdr:nvSpPr>
        <xdr:cNvPr id="229" name="フローチャート: 判断 228"/>
        <xdr:cNvSpPr/>
      </xdr:nvSpPr>
      <xdr:spPr>
        <a:xfrm>
          <a:off x="7810500" y="1061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159969</xdr:rowOff>
    </xdr:from>
    <xdr:to>
      <xdr:col>36</xdr:col>
      <xdr:colOff>165100</xdr:colOff>
      <xdr:row>62</xdr:row>
      <xdr:rowOff>90119</xdr:rowOff>
    </xdr:to>
    <xdr:sp macro="" textlink="">
      <xdr:nvSpPr>
        <xdr:cNvPr id="230" name="フローチャート: 判断 229"/>
        <xdr:cNvSpPr/>
      </xdr:nvSpPr>
      <xdr:spPr>
        <a:xfrm>
          <a:off x="6921500" y="1061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22352</xdr:rowOff>
    </xdr:from>
    <xdr:to>
      <xdr:col>55</xdr:col>
      <xdr:colOff>50800</xdr:colOff>
      <xdr:row>60</xdr:row>
      <xdr:rowOff>123952</xdr:rowOff>
    </xdr:to>
    <xdr:sp macro="" textlink="">
      <xdr:nvSpPr>
        <xdr:cNvPr id="236" name="楕円 235"/>
        <xdr:cNvSpPr/>
      </xdr:nvSpPr>
      <xdr:spPr>
        <a:xfrm>
          <a:off x="10426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45229</xdr:rowOff>
    </xdr:from>
    <xdr:ext cx="469744" cy="259045"/>
    <xdr:sp macro="" textlink="">
      <xdr:nvSpPr>
        <xdr:cNvPr id="237" name="【体育館・プール】&#10;一人当たり面積該当値テキスト"/>
        <xdr:cNvSpPr txBox="1"/>
      </xdr:nvSpPr>
      <xdr:spPr>
        <a:xfrm>
          <a:off x="10515600"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36982</xdr:rowOff>
    </xdr:from>
    <xdr:to>
      <xdr:col>50</xdr:col>
      <xdr:colOff>165100</xdr:colOff>
      <xdr:row>60</xdr:row>
      <xdr:rowOff>138582</xdr:rowOff>
    </xdr:to>
    <xdr:sp macro="" textlink="">
      <xdr:nvSpPr>
        <xdr:cNvPr id="238" name="楕円 237"/>
        <xdr:cNvSpPr/>
      </xdr:nvSpPr>
      <xdr:spPr>
        <a:xfrm>
          <a:off x="9588500" y="103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73152</xdr:rowOff>
    </xdr:from>
    <xdr:to>
      <xdr:col>55</xdr:col>
      <xdr:colOff>0</xdr:colOff>
      <xdr:row>60</xdr:row>
      <xdr:rowOff>87782</xdr:rowOff>
    </xdr:to>
    <xdr:cxnSp macro="">
      <xdr:nvCxnSpPr>
        <xdr:cNvPr id="239" name="直線コネクタ 238"/>
        <xdr:cNvCxnSpPr/>
      </xdr:nvCxnSpPr>
      <xdr:spPr>
        <a:xfrm flipV="1">
          <a:off x="9639300" y="10360152"/>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60757</xdr:rowOff>
    </xdr:from>
    <xdr:to>
      <xdr:col>46</xdr:col>
      <xdr:colOff>38100</xdr:colOff>
      <xdr:row>60</xdr:row>
      <xdr:rowOff>162357</xdr:rowOff>
    </xdr:to>
    <xdr:sp macro="" textlink="">
      <xdr:nvSpPr>
        <xdr:cNvPr id="240" name="楕円 239"/>
        <xdr:cNvSpPr/>
      </xdr:nvSpPr>
      <xdr:spPr>
        <a:xfrm>
          <a:off x="8699500" y="103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87782</xdr:rowOff>
    </xdr:from>
    <xdr:to>
      <xdr:col>50</xdr:col>
      <xdr:colOff>114300</xdr:colOff>
      <xdr:row>60</xdr:row>
      <xdr:rowOff>111557</xdr:rowOff>
    </xdr:to>
    <xdr:cxnSp macro="">
      <xdr:nvCxnSpPr>
        <xdr:cNvPr id="241" name="直線コネクタ 240"/>
        <xdr:cNvCxnSpPr/>
      </xdr:nvCxnSpPr>
      <xdr:spPr>
        <a:xfrm flipV="1">
          <a:off x="8750300" y="10374782"/>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61671</xdr:rowOff>
    </xdr:from>
    <xdr:to>
      <xdr:col>41</xdr:col>
      <xdr:colOff>101600</xdr:colOff>
      <xdr:row>60</xdr:row>
      <xdr:rowOff>163271</xdr:rowOff>
    </xdr:to>
    <xdr:sp macro="" textlink="">
      <xdr:nvSpPr>
        <xdr:cNvPr id="242" name="楕円 241"/>
        <xdr:cNvSpPr/>
      </xdr:nvSpPr>
      <xdr:spPr>
        <a:xfrm>
          <a:off x="7810500" y="103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111557</xdr:rowOff>
    </xdr:from>
    <xdr:to>
      <xdr:col>45</xdr:col>
      <xdr:colOff>177800</xdr:colOff>
      <xdr:row>60</xdr:row>
      <xdr:rowOff>112471</xdr:rowOff>
    </xdr:to>
    <xdr:cxnSp macro="">
      <xdr:nvCxnSpPr>
        <xdr:cNvPr id="243" name="直線コネクタ 242"/>
        <xdr:cNvCxnSpPr/>
      </xdr:nvCxnSpPr>
      <xdr:spPr>
        <a:xfrm flipV="1">
          <a:off x="7861300" y="103985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70815</xdr:rowOff>
    </xdr:from>
    <xdr:to>
      <xdr:col>36</xdr:col>
      <xdr:colOff>165100</xdr:colOff>
      <xdr:row>61</xdr:row>
      <xdr:rowOff>965</xdr:rowOff>
    </xdr:to>
    <xdr:sp macro="" textlink="">
      <xdr:nvSpPr>
        <xdr:cNvPr id="244" name="楕円 243"/>
        <xdr:cNvSpPr/>
      </xdr:nvSpPr>
      <xdr:spPr>
        <a:xfrm>
          <a:off x="6921500" y="103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112471</xdr:rowOff>
    </xdr:from>
    <xdr:to>
      <xdr:col>41</xdr:col>
      <xdr:colOff>50800</xdr:colOff>
      <xdr:row>60</xdr:row>
      <xdr:rowOff>121615</xdr:rowOff>
    </xdr:to>
    <xdr:cxnSp macro="">
      <xdr:nvCxnSpPr>
        <xdr:cNvPr id="245" name="直線コネクタ 244"/>
        <xdr:cNvCxnSpPr/>
      </xdr:nvCxnSpPr>
      <xdr:spPr>
        <a:xfrm flipV="1">
          <a:off x="6972300" y="103994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12666</xdr:rowOff>
    </xdr:from>
    <xdr:ext cx="469744" cy="259045"/>
    <xdr:sp macro="" textlink="">
      <xdr:nvSpPr>
        <xdr:cNvPr id="246" name="n_1aveValue【体育館・プール】&#10;一人当たり面積"/>
        <xdr:cNvSpPr txBox="1"/>
      </xdr:nvSpPr>
      <xdr:spPr>
        <a:xfrm>
          <a:off x="9391727"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61130</xdr:rowOff>
    </xdr:from>
    <xdr:ext cx="469744" cy="259045"/>
    <xdr:sp macro="" textlink="">
      <xdr:nvSpPr>
        <xdr:cNvPr id="247" name="n_2aveValue【体育館・プール】&#10;一人当たり面積"/>
        <xdr:cNvSpPr txBox="1"/>
      </xdr:nvSpPr>
      <xdr:spPr>
        <a:xfrm>
          <a:off x="8515427" y="106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75760</xdr:rowOff>
    </xdr:from>
    <xdr:ext cx="469744" cy="259045"/>
    <xdr:sp macro="" textlink="">
      <xdr:nvSpPr>
        <xdr:cNvPr id="248" name="n_3aveValue【体育館・プール】&#10;一人当たり面積"/>
        <xdr:cNvSpPr txBox="1"/>
      </xdr:nvSpPr>
      <xdr:spPr>
        <a:xfrm>
          <a:off x="762642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81246</xdr:rowOff>
    </xdr:from>
    <xdr:ext cx="469744" cy="259045"/>
    <xdr:sp macro="" textlink="">
      <xdr:nvSpPr>
        <xdr:cNvPr id="249" name="n_4aveValue【体育館・プール】&#10;一人当たり面積"/>
        <xdr:cNvSpPr txBox="1"/>
      </xdr:nvSpPr>
      <xdr:spPr>
        <a:xfrm>
          <a:off x="6737427" y="1071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155109</xdr:rowOff>
    </xdr:from>
    <xdr:ext cx="469744" cy="259045"/>
    <xdr:sp macro="" textlink="">
      <xdr:nvSpPr>
        <xdr:cNvPr id="250" name="n_1mainValue【体育館・プール】&#10;一人当たり面積"/>
        <xdr:cNvSpPr txBox="1"/>
      </xdr:nvSpPr>
      <xdr:spPr>
        <a:xfrm>
          <a:off x="9391727" y="100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7434</xdr:rowOff>
    </xdr:from>
    <xdr:ext cx="469744" cy="259045"/>
    <xdr:sp macro="" textlink="">
      <xdr:nvSpPr>
        <xdr:cNvPr id="251" name="n_2mainValue【体育館・プール】&#10;一人当たり面積"/>
        <xdr:cNvSpPr txBox="1"/>
      </xdr:nvSpPr>
      <xdr:spPr>
        <a:xfrm>
          <a:off x="8515427" y="1012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8348</xdr:rowOff>
    </xdr:from>
    <xdr:ext cx="469744" cy="259045"/>
    <xdr:sp macro="" textlink="">
      <xdr:nvSpPr>
        <xdr:cNvPr id="252" name="n_3mainValue【体育館・プール】&#10;一人当たり面積"/>
        <xdr:cNvSpPr txBox="1"/>
      </xdr:nvSpPr>
      <xdr:spPr>
        <a:xfrm>
          <a:off x="7626427" y="101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17492</xdr:rowOff>
    </xdr:from>
    <xdr:ext cx="469744" cy="259045"/>
    <xdr:sp macro="" textlink="">
      <xdr:nvSpPr>
        <xdr:cNvPr id="253" name="n_4mainValue【体育館・プール】&#10;一人当たり面積"/>
        <xdr:cNvSpPr txBox="1"/>
      </xdr:nvSpPr>
      <xdr:spPr>
        <a:xfrm>
          <a:off x="6737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78" name="直線コネクタ 277"/>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1" name="【福祉施設】&#10;有形固定資産減価償却率最大値テキスト"/>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2" name="直線コネクタ 281"/>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83" name="【福祉施設】&#10;有形固定資産減価償却率平均値テキスト"/>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4" name="フローチャート: 判断 283"/>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85" name="フローチャート: 判断 284"/>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86" name="フローチャート: 判断 285"/>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76836</xdr:rowOff>
    </xdr:from>
    <xdr:to>
      <xdr:col>10</xdr:col>
      <xdr:colOff>165100</xdr:colOff>
      <xdr:row>82</xdr:row>
      <xdr:rowOff>6986</xdr:rowOff>
    </xdr:to>
    <xdr:sp macro="" textlink="">
      <xdr:nvSpPr>
        <xdr:cNvPr id="287" name="フローチャート: 判断 286"/>
        <xdr:cNvSpPr/>
      </xdr:nvSpPr>
      <xdr:spPr>
        <a:xfrm>
          <a:off x="1968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46355</xdr:rowOff>
    </xdr:from>
    <xdr:to>
      <xdr:col>6</xdr:col>
      <xdr:colOff>38100</xdr:colOff>
      <xdr:row>81</xdr:row>
      <xdr:rowOff>147955</xdr:rowOff>
    </xdr:to>
    <xdr:sp macro="" textlink="">
      <xdr:nvSpPr>
        <xdr:cNvPr id="288" name="フローチャート: 判断 287"/>
        <xdr:cNvSpPr/>
      </xdr:nvSpPr>
      <xdr:spPr>
        <a:xfrm>
          <a:off x="1079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294" name="楕円 293"/>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95" name="楕円 294"/>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82</xdr:row>
      <xdr:rowOff>169545</xdr:rowOff>
    </xdr:to>
    <xdr:cxnSp macro="">
      <xdr:nvCxnSpPr>
        <xdr:cNvPr id="296" name="直線コネクタ 295"/>
        <xdr:cNvCxnSpPr/>
      </xdr:nvCxnSpPr>
      <xdr:spPr>
        <a:xfrm>
          <a:off x="2908300" y="14192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楕円 296"/>
        <xdr:cNvSpPr/>
      </xdr:nvSpPr>
      <xdr:spPr>
        <a:xfrm>
          <a:off x="1968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82</xdr:row>
      <xdr:rowOff>150495</xdr:rowOff>
    </xdr:to>
    <xdr:cxnSp macro="">
      <xdr:nvCxnSpPr>
        <xdr:cNvPr id="298" name="直線コネクタ 297"/>
        <xdr:cNvCxnSpPr/>
      </xdr:nvCxnSpPr>
      <xdr:spPr>
        <a:xfrm flipV="1">
          <a:off x="2019300" y="141922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61595</xdr:rowOff>
    </xdr:from>
    <xdr:to>
      <xdr:col>6</xdr:col>
      <xdr:colOff>38100</xdr:colOff>
      <xdr:row>82</xdr:row>
      <xdr:rowOff>163195</xdr:rowOff>
    </xdr:to>
    <xdr:sp macro="" textlink="">
      <xdr:nvSpPr>
        <xdr:cNvPr id="299" name="楕円 298"/>
        <xdr:cNvSpPr/>
      </xdr:nvSpPr>
      <xdr:spPr>
        <a:xfrm>
          <a:off x="1079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112395</xdr:rowOff>
    </xdr:from>
    <xdr:to>
      <xdr:col>10</xdr:col>
      <xdr:colOff>114300</xdr:colOff>
      <xdr:row>82</xdr:row>
      <xdr:rowOff>150495</xdr:rowOff>
    </xdr:to>
    <xdr:cxnSp macro="">
      <xdr:nvCxnSpPr>
        <xdr:cNvPr id="300" name="直線コネクタ 299"/>
        <xdr:cNvCxnSpPr/>
      </xdr:nvCxnSpPr>
      <xdr:spPr>
        <a:xfrm>
          <a:off x="1130300" y="14171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301" name="n_1aveValue【福祉施設】&#10;有形固定資産減価償却率"/>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02" name="n_2aveValue【福祉施設】&#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303" name="n_3aveValue【福祉施設】&#10;有形固定資産減価償却率"/>
        <xdr:cNvSpPr txBox="1"/>
      </xdr:nvSpPr>
      <xdr:spPr>
        <a:xfrm>
          <a:off x="1816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304" name="n_4aveValue【福祉施設】&#10;有形固定資産減価償却率"/>
        <xdr:cNvSpPr txBox="1"/>
      </xdr:nvSpPr>
      <xdr:spPr>
        <a:xfrm>
          <a:off x="927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305" name="n_1main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06" name="n_2main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07" name="n_3mainValue【福祉施設】&#10;有形固定資産減価償却率"/>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08" name="n_4mainValue【福祉施設】&#10;有形固定資産減価償却率"/>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34" name="直線コネクタ 333"/>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35" name="【福祉施設】&#10;一人当たり面積最小値テキスト"/>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36" name="直線コネクタ 335"/>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37" name="【福祉施設】&#10;一人当たり面積最大値テキスト"/>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38" name="直線コネクタ 337"/>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339" name="【福祉施設】&#10;一人当たり面積平均値テキスト"/>
        <xdr:cNvSpPr txBox="1"/>
      </xdr:nvSpPr>
      <xdr:spPr>
        <a:xfrm>
          <a:off x="1051560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0" name="フローチャート: 判断 339"/>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41" name="フローチャート: 判断 340"/>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122827</xdr:rowOff>
    </xdr:from>
    <xdr:to>
      <xdr:col>46</xdr:col>
      <xdr:colOff>38100</xdr:colOff>
      <xdr:row>85</xdr:row>
      <xdr:rowOff>52977</xdr:rowOff>
    </xdr:to>
    <xdr:sp macro="" textlink="">
      <xdr:nvSpPr>
        <xdr:cNvPr id="342" name="フローチャート: 判断 341"/>
        <xdr:cNvSpPr/>
      </xdr:nvSpPr>
      <xdr:spPr>
        <a:xfrm>
          <a:off x="8699500" y="145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153851</xdr:rowOff>
    </xdr:from>
    <xdr:to>
      <xdr:col>41</xdr:col>
      <xdr:colOff>101600</xdr:colOff>
      <xdr:row>85</xdr:row>
      <xdr:rowOff>84001</xdr:rowOff>
    </xdr:to>
    <xdr:sp macro="" textlink="">
      <xdr:nvSpPr>
        <xdr:cNvPr id="343" name="フローチャート: 判断 342"/>
        <xdr:cNvSpPr/>
      </xdr:nvSpPr>
      <xdr:spPr>
        <a:xfrm>
          <a:off x="7810500" y="145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44" name="フローチャート: 判断 343"/>
        <xdr:cNvSpPr/>
      </xdr:nvSpPr>
      <xdr:spPr>
        <a:xfrm>
          <a:off x="6921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13426</xdr:rowOff>
    </xdr:from>
    <xdr:to>
      <xdr:col>50</xdr:col>
      <xdr:colOff>165100</xdr:colOff>
      <xdr:row>85</xdr:row>
      <xdr:rowOff>115026</xdr:rowOff>
    </xdr:to>
    <xdr:sp macro="" textlink="">
      <xdr:nvSpPr>
        <xdr:cNvPr id="350" name="楕円 349"/>
        <xdr:cNvSpPr/>
      </xdr:nvSpPr>
      <xdr:spPr>
        <a:xfrm>
          <a:off x="9588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18324</xdr:rowOff>
    </xdr:from>
    <xdr:to>
      <xdr:col>46</xdr:col>
      <xdr:colOff>38100</xdr:colOff>
      <xdr:row>85</xdr:row>
      <xdr:rowOff>119924</xdr:rowOff>
    </xdr:to>
    <xdr:sp macro="" textlink="">
      <xdr:nvSpPr>
        <xdr:cNvPr id="351" name="楕円 350"/>
        <xdr:cNvSpPr/>
      </xdr:nvSpPr>
      <xdr:spPr>
        <a:xfrm>
          <a:off x="8699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64226</xdr:rowOff>
    </xdr:from>
    <xdr:to>
      <xdr:col>50</xdr:col>
      <xdr:colOff>114300</xdr:colOff>
      <xdr:row>85</xdr:row>
      <xdr:rowOff>69124</xdr:rowOff>
    </xdr:to>
    <xdr:cxnSp macro="">
      <xdr:nvCxnSpPr>
        <xdr:cNvPr id="352" name="直線コネクタ 351"/>
        <xdr:cNvCxnSpPr/>
      </xdr:nvCxnSpPr>
      <xdr:spPr>
        <a:xfrm flipV="1">
          <a:off x="8750300" y="146374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150586</xdr:rowOff>
    </xdr:from>
    <xdr:to>
      <xdr:col>41</xdr:col>
      <xdr:colOff>101600</xdr:colOff>
      <xdr:row>85</xdr:row>
      <xdr:rowOff>80736</xdr:rowOff>
    </xdr:to>
    <xdr:sp macro="" textlink="">
      <xdr:nvSpPr>
        <xdr:cNvPr id="353" name="楕円 352"/>
        <xdr:cNvSpPr/>
      </xdr:nvSpPr>
      <xdr:spPr>
        <a:xfrm>
          <a:off x="7810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29936</xdr:rowOff>
    </xdr:from>
    <xdr:to>
      <xdr:col>45</xdr:col>
      <xdr:colOff>177800</xdr:colOff>
      <xdr:row>85</xdr:row>
      <xdr:rowOff>69124</xdr:rowOff>
    </xdr:to>
    <xdr:cxnSp macro="">
      <xdr:nvCxnSpPr>
        <xdr:cNvPr id="354" name="直線コネクタ 353"/>
        <xdr:cNvCxnSpPr/>
      </xdr:nvCxnSpPr>
      <xdr:spPr>
        <a:xfrm>
          <a:off x="7861300" y="146031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155484</xdr:rowOff>
    </xdr:from>
    <xdr:to>
      <xdr:col>36</xdr:col>
      <xdr:colOff>165100</xdr:colOff>
      <xdr:row>85</xdr:row>
      <xdr:rowOff>85634</xdr:rowOff>
    </xdr:to>
    <xdr:sp macro="" textlink="">
      <xdr:nvSpPr>
        <xdr:cNvPr id="355" name="楕円 354"/>
        <xdr:cNvSpPr/>
      </xdr:nvSpPr>
      <xdr:spPr>
        <a:xfrm>
          <a:off x="6921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29936</xdr:rowOff>
    </xdr:from>
    <xdr:to>
      <xdr:col>41</xdr:col>
      <xdr:colOff>50800</xdr:colOff>
      <xdr:row>85</xdr:row>
      <xdr:rowOff>34834</xdr:rowOff>
    </xdr:to>
    <xdr:cxnSp macro="">
      <xdr:nvCxnSpPr>
        <xdr:cNvPr id="356" name="直線コネクタ 355"/>
        <xdr:cNvCxnSpPr/>
      </xdr:nvCxnSpPr>
      <xdr:spPr>
        <a:xfrm flipV="1">
          <a:off x="6972300" y="146031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357" name="n_1aveValue【福祉施設】&#10;一人当たり面積"/>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69504</xdr:rowOff>
    </xdr:from>
    <xdr:ext cx="469744" cy="259045"/>
    <xdr:sp macro="" textlink="">
      <xdr:nvSpPr>
        <xdr:cNvPr id="358" name="n_2aveValue【福祉施設】&#10;一人当たり面積"/>
        <xdr:cNvSpPr txBox="1"/>
      </xdr:nvSpPr>
      <xdr:spPr>
        <a:xfrm>
          <a:off x="8515427" y="142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75128</xdr:rowOff>
    </xdr:from>
    <xdr:ext cx="469744" cy="259045"/>
    <xdr:sp macro="" textlink="">
      <xdr:nvSpPr>
        <xdr:cNvPr id="359" name="n_3aveValue【福祉施設】&#10;一人当たり面積"/>
        <xdr:cNvSpPr txBox="1"/>
      </xdr:nvSpPr>
      <xdr:spPr>
        <a:xfrm>
          <a:off x="7626427"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80934</xdr:rowOff>
    </xdr:from>
    <xdr:ext cx="469744" cy="259045"/>
    <xdr:sp macro="" textlink="">
      <xdr:nvSpPr>
        <xdr:cNvPr id="360" name="n_4aveValue【福祉施設】&#10;一人当たり面積"/>
        <xdr:cNvSpPr txBox="1"/>
      </xdr:nvSpPr>
      <xdr:spPr>
        <a:xfrm>
          <a:off x="6737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106153</xdr:rowOff>
    </xdr:from>
    <xdr:ext cx="469744" cy="259045"/>
    <xdr:sp macro="" textlink="">
      <xdr:nvSpPr>
        <xdr:cNvPr id="361" name="n_1mainValue【福祉施設】&#10;一人当たり面積"/>
        <xdr:cNvSpPr txBox="1"/>
      </xdr:nvSpPr>
      <xdr:spPr>
        <a:xfrm>
          <a:off x="9391727" y="146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111051</xdr:rowOff>
    </xdr:from>
    <xdr:ext cx="469744" cy="259045"/>
    <xdr:sp macro="" textlink="">
      <xdr:nvSpPr>
        <xdr:cNvPr id="362" name="n_2mainValue【福祉施設】&#10;一人当たり面積"/>
        <xdr:cNvSpPr txBox="1"/>
      </xdr:nvSpPr>
      <xdr:spPr>
        <a:xfrm>
          <a:off x="8515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97263</xdr:rowOff>
    </xdr:from>
    <xdr:ext cx="469744" cy="259045"/>
    <xdr:sp macro="" textlink="">
      <xdr:nvSpPr>
        <xdr:cNvPr id="363" name="n_3mainValue【福祉施設】&#10;一人当たり面積"/>
        <xdr:cNvSpPr txBox="1"/>
      </xdr:nvSpPr>
      <xdr:spPr>
        <a:xfrm>
          <a:off x="7626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76761</xdr:rowOff>
    </xdr:from>
    <xdr:ext cx="469744" cy="259045"/>
    <xdr:sp macro="" textlink="">
      <xdr:nvSpPr>
        <xdr:cNvPr id="364" name="n_4mainValue【福祉施設】&#10;一人当たり面積"/>
        <xdr:cNvSpPr txBox="1"/>
      </xdr:nvSpPr>
      <xdr:spPr>
        <a:xfrm>
          <a:off x="6737427" y="1465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05" name="直線コネクタ 404"/>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08"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09" name="直線コネクタ 408"/>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0" name="【一般廃棄物処理施設】&#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1" name="フローチャート: 判断 410"/>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12" name="フローチャート: 判断 41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13" name="フローチャート: 判断 412"/>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14" name="フローチャート: 判断 413"/>
        <xdr:cNvSpPr/>
      </xdr:nvSpPr>
      <xdr:spPr>
        <a:xfrm>
          <a:off x="13652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124460</xdr:rowOff>
    </xdr:from>
    <xdr:to>
      <xdr:col>67</xdr:col>
      <xdr:colOff>101600</xdr:colOff>
      <xdr:row>38</xdr:row>
      <xdr:rowOff>54610</xdr:rowOff>
    </xdr:to>
    <xdr:sp macro="" textlink="">
      <xdr:nvSpPr>
        <xdr:cNvPr id="415" name="フローチャート: 判断 414"/>
        <xdr:cNvSpPr/>
      </xdr:nvSpPr>
      <xdr:spPr>
        <a:xfrm>
          <a:off x="12763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21" name="楕円 420"/>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22" name="【一般廃棄物処理施設】&#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23" name="楕円 422"/>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24" name="直線コネクタ 423"/>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156845</xdr:rowOff>
    </xdr:from>
    <xdr:to>
      <xdr:col>76</xdr:col>
      <xdr:colOff>165100</xdr:colOff>
      <xdr:row>42</xdr:row>
      <xdr:rowOff>86995</xdr:rowOff>
    </xdr:to>
    <xdr:sp macro="" textlink="">
      <xdr:nvSpPr>
        <xdr:cNvPr id="425" name="楕円 424"/>
        <xdr:cNvSpPr/>
      </xdr:nvSpPr>
      <xdr:spPr>
        <a:xfrm>
          <a:off x="14541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36195</xdr:rowOff>
    </xdr:from>
    <xdr:to>
      <xdr:col>81</xdr:col>
      <xdr:colOff>50800</xdr:colOff>
      <xdr:row>42</xdr:row>
      <xdr:rowOff>38100</xdr:rowOff>
    </xdr:to>
    <xdr:cxnSp macro="">
      <xdr:nvCxnSpPr>
        <xdr:cNvPr id="426" name="直線コネクタ 425"/>
        <xdr:cNvCxnSpPr/>
      </xdr:nvCxnSpPr>
      <xdr:spPr>
        <a:xfrm>
          <a:off x="14592300" y="723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105410</xdr:rowOff>
    </xdr:from>
    <xdr:to>
      <xdr:col>72</xdr:col>
      <xdr:colOff>38100</xdr:colOff>
      <xdr:row>42</xdr:row>
      <xdr:rowOff>35560</xdr:rowOff>
    </xdr:to>
    <xdr:sp macro="" textlink="">
      <xdr:nvSpPr>
        <xdr:cNvPr id="427" name="楕円 426"/>
        <xdr:cNvSpPr/>
      </xdr:nvSpPr>
      <xdr:spPr>
        <a:xfrm>
          <a:off x="1365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156210</xdr:rowOff>
    </xdr:from>
    <xdr:to>
      <xdr:col>76</xdr:col>
      <xdr:colOff>114300</xdr:colOff>
      <xdr:row>42</xdr:row>
      <xdr:rowOff>36195</xdr:rowOff>
    </xdr:to>
    <xdr:cxnSp macro="">
      <xdr:nvCxnSpPr>
        <xdr:cNvPr id="428" name="直線コネクタ 427"/>
        <xdr:cNvCxnSpPr/>
      </xdr:nvCxnSpPr>
      <xdr:spPr>
        <a:xfrm>
          <a:off x="13703300" y="7185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53975</xdr:rowOff>
    </xdr:from>
    <xdr:to>
      <xdr:col>67</xdr:col>
      <xdr:colOff>101600</xdr:colOff>
      <xdr:row>41</xdr:row>
      <xdr:rowOff>155575</xdr:rowOff>
    </xdr:to>
    <xdr:sp macro="" textlink="">
      <xdr:nvSpPr>
        <xdr:cNvPr id="429" name="楕円 428"/>
        <xdr:cNvSpPr/>
      </xdr:nvSpPr>
      <xdr:spPr>
        <a:xfrm>
          <a:off x="12763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104775</xdr:rowOff>
    </xdr:from>
    <xdr:to>
      <xdr:col>71</xdr:col>
      <xdr:colOff>177800</xdr:colOff>
      <xdr:row>41</xdr:row>
      <xdr:rowOff>156210</xdr:rowOff>
    </xdr:to>
    <xdr:cxnSp macro="">
      <xdr:nvCxnSpPr>
        <xdr:cNvPr id="430" name="直線コネクタ 429"/>
        <xdr:cNvCxnSpPr/>
      </xdr:nvCxnSpPr>
      <xdr:spPr>
        <a:xfrm>
          <a:off x="12814300" y="7134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31" name="n_1aveValue【一般廃棄物処理施設】&#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32"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63517</xdr:rowOff>
    </xdr:from>
    <xdr:ext cx="405111" cy="259045"/>
    <xdr:sp macro="" textlink="">
      <xdr:nvSpPr>
        <xdr:cNvPr id="433" name="n_3aveValue【一般廃棄物処理施設】&#10;有形固定資産減価償却率"/>
        <xdr:cNvSpPr txBox="1"/>
      </xdr:nvSpPr>
      <xdr:spPr>
        <a:xfrm>
          <a:off x="13500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71137</xdr:rowOff>
    </xdr:from>
    <xdr:ext cx="405111" cy="259045"/>
    <xdr:sp macro="" textlink="">
      <xdr:nvSpPr>
        <xdr:cNvPr id="434" name="n_4aveValue【一般廃棄物処理施設】&#10;有形固定資産減価償却率"/>
        <xdr:cNvSpPr txBox="1"/>
      </xdr:nvSpPr>
      <xdr:spPr>
        <a:xfrm>
          <a:off x="12611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35" name="n_1mainValue【一般廃棄物処理施設】&#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78122</xdr:rowOff>
    </xdr:from>
    <xdr:ext cx="405111" cy="259045"/>
    <xdr:sp macro="" textlink="">
      <xdr:nvSpPr>
        <xdr:cNvPr id="436" name="n_2mainValue【一般廃棄物処理施設】&#10;有形固定資産減価償却率"/>
        <xdr:cNvSpPr txBox="1"/>
      </xdr:nvSpPr>
      <xdr:spPr>
        <a:xfrm>
          <a:off x="14389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26687</xdr:rowOff>
    </xdr:from>
    <xdr:ext cx="405111" cy="259045"/>
    <xdr:sp macro="" textlink="">
      <xdr:nvSpPr>
        <xdr:cNvPr id="437" name="n_3mainValue【一般廃棄物処理施設】&#10;有形固定資産減価償却率"/>
        <xdr:cNvSpPr txBox="1"/>
      </xdr:nvSpPr>
      <xdr:spPr>
        <a:xfrm>
          <a:off x="13500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146702</xdr:rowOff>
    </xdr:from>
    <xdr:ext cx="405111" cy="259045"/>
    <xdr:sp macro="" textlink="">
      <xdr:nvSpPr>
        <xdr:cNvPr id="438" name="n_4mainValue【一般廃棄物処理施設】&#10;有形固定資産減価償却率"/>
        <xdr:cNvSpPr txBox="1"/>
      </xdr:nvSpPr>
      <xdr:spPr>
        <a:xfrm>
          <a:off x="12611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0" name="テキスト ボックス 44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2" name="テキスト ボックス 45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4" name="テキスト ボックス 45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6" name="テキスト ボックス 45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8" name="テキスト ボックス 45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0" name="テキスト ボックス 4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62" name="直線コネクタ 461"/>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63" name="【一般廃棄物処理施設】&#10;一人当たり有形固定資産（償却資産）額最小値テキスト"/>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64" name="直線コネクタ 463"/>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65" name="【一般廃棄物処理施設】&#10;一人当たり有形固定資産（償却資産）額最大値テキスト"/>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66" name="直線コネクタ 465"/>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467" name="【一般廃棄物処理施設】&#10;一人当たり有形固定資産（償却資産）額平均値テキスト"/>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68" name="フローチャート: 判断 467"/>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469" name="フローチャート: 判断 468"/>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63854</xdr:rowOff>
    </xdr:from>
    <xdr:to>
      <xdr:col>107</xdr:col>
      <xdr:colOff>101600</xdr:colOff>
      <xdr:row>39</xdr:row>
      <xdr:rowOff>165454</xdr:rowOff>
    </xdr:to>
    <xdr:sp macro="" textlink="">
      <xdr:nvSpPr>
        <xdr:cNvPr id="470" name="フローチャート: 判断 469"/>
        <xdr:cNvSpPr/>
      </xdr:nvSpPr>
      <xdr:spPr>
        <a:xfrm>
          <a:off x="20383500" y="675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87549</xdr:rowOff>
    </xdr:from>
    <xdr:to>
      <xdr:col>102</xdr:col>
      <xdr:colOff>165100</xdr:colOff>
      <xdr:row>40</xdr:row>
      <xdr:rowOff>17699</xdr:rowOff>
    </xdr:to>
    <xdr:sp macro="" textlink="">
      <xdr:nvSpPr>
        <xdr:cNvPr id="471" name="フローチャート: 判断 470"/>
        <xdr:cNvSpPr/>
      </xdr:nvSpPr>
      <xdr:spPr>
        <a:xfrm>
          <a:off x="19494500" y="67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127169</xdr:rowOff>
    </xdr:from>
    <xdr:to>
      <xdr:col>98</xdr:col>
      <xdr:colOff>38100</xdr:colOff>
      <xdr:row>40</xdr:row>
      <xdr:rowOff>57319</xdr:rowOff>
    </xdr:to>
    <xdr:sp macro="" textlink="">
      <xdr:nvSpPr>
        <xdr:cNvPr id="472" name="フローチャート: 判断 471"/>
        <xdr:cNvSpPr/>
      </xdr:nvSpPr>
      <xdr:spPr>
        <a:xfrm>
          <a:off x="18605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148547</xdr:rowOff>
    </xdr:from>
    <xdr:to>
      <xdr:col>116</xdr:col>
      <xdr:colOff>114300</xdr:colOff>
      <xdr:row>42</xdr:row>
      <xdr:rowOff>78697</xdr:rowOff>
    </xdr:to>
    <xdr:sp macro="" textlink="">
      <xdr:nvSpPr>
        <xdr:cNvPr id="478" name="楕円 477"/>
        <xdr:cNvSpPr/>
      </xdr:nvSpPr>
      <xdr:spPr>
        <a:xfrm>
          <a:off x="22110700" y="71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63474</xdr:rowOff>
    </xdr:from>
    <xdr:ext cx="469744" cy="259045"/>
    <xdr:sp macro="" textlink="">
      <xdr:nvSpPr>
        <xdr:cNvPr id="479" name="【一般廃棄物処理施設】&#10;一人当たり有形固定資産（償却資産）額該当値テキスト"/>
        <xdr:cNvSpPr txBox="1"/>
      </xdr:nvSpPr>
      <xdr:spPr>
        <a:xfrm>
          <a:off x="22199600" y="70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148791</xdr:rowOff>
    </xdr:from>
    <xdr:to>
      <xdr:col>112</xdr:col>
      <xdr:colOff>38100</xdr:colOff>
      <xdr:row>42</xdr:row>
      <xdr:rowOff>78941</xdr:rowOff>
    </xdr:to>
    <xdr:sp macro="" textlink="">
      <xdr:nvSpPr>
        <xdr:cNvPr id="480" name="楕円 479"/>
        <xdr:cNvSpPr/>
      </xdr:nvSpPr>
      <xdr:spPr>
        <a:xfrm>
          <a:off x="21272500" y="71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27897</xdr:rowOff>
    </xdr:from>
    <xdr:to>
      <xdr:col>116</xdr:col>
      <xdr:colOff>63500</xdr:colOff>
      <xdr:row>42</xdr:row>
      <xdr:rowOff>28141</xdr:rowOff>
    </xdr:to>
    <xdr:cxnSp macro="">
      <xdr:nvCxnSpPr>
        <xdr:cNvPr id="481" name="直線コネクタ 480"/>
        <xdr:cNvCxnSpPr/>
      </xdr:nvCxnSpPr>
      <xdr:spPr>
        <a:xfrm flipV="1">
          <a:off x="21323300" y="7228797"/>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149004</xdr:rowOff>
    </xdr:from>
    <xdr:to>
      <xdr:col>107</xdr:col>
      <xdr:colOff>101600</xdr:colOff>
      <xdr:row>42</xdr:row>
      <xdr:rowOff>79154</xdr:rowOff>
    </xdr:to>
    <xdr:sp macro="" textlink="">
      <xdr:nvSpPr>
        <xdr:cNvPr id="482" name="楕円 481"/>
        <xdr:cNvSpPr/>
      </xdr:nvSpPr>
      <xdr:spPr>
        <a:xfrm>
          <a:off x="20383500" y="71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28141</xdr:rowOff>
    </xdr:from>
    <xdr:to>
      <xdr:col>111</xdr:col>
      <xdr:colOff>177800</xdr:colOff>
      <xdr:row>42</xdr:row>
      <xdr:rowOff>28354</xdr:rowOff>
    </xdr:to>
    <xdr:cxnSp macro="">
      <xdr:nvCxnSpPr>
        <xdr:cNvPr id="483" name="直線コネクタ 482"/>
        <xdr:cNvCxnSpPr/>
      </xdr:nvCxnSpPr>
      <xdr:spPr>
        <a:xfrm flipV="1">
          <a:off x="20434300" y="7229041"/>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149203</xdr:rowOff>
    </xdr:from>
    <xdr:to>
      <xdr:col>102</xdr:col>
      <xdr:colOff>165100</xdr:colOff>
      <xdr:row>42</xdr:row>
      <xdr:rowOff>79353</xdr:rowOff>
    </xdr:to>
    <xdr:sp macro="" textlink="">
      <xdr:nvSpPr>
        <xdr:cNvPr id="484" name="楕円 483"/>
        <xdr:cNvSpPr/>
      </xdr:nvSpPr>
      <xdr:spPr>
        <a:xfrm>
          <a:off x="19494500" y="71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28354</xdr:rowOff>
    </xdr:from>
    <xdr:to>
      <xdr:col>107</xdr:col>
      <xdr:colOff>50800</xdr:colOff>
      <xdr:row>42</xdr:row>
      <xdr:rowOff>28553</xdr:rowOff>
    </xdr:to>
    <xdr:cxnSp macro="">
      <xdr:nvCxnSpPr>
        <xdr:cNvPr id="485" name="直線コネクタ 484"/>
        <xdr:cNvCxnSpPr/>
      </xdr:nvCxnSpPr>
      <xdr:spPr>
        <a:xfrm flipV="1">
          <a:off x="19545300" y="7229254"/>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149366</xdr:rowOff>
    </xdr:from>
    <xdr:to>
      <xdr:col>98</xdr:col>
      <xdr:colOff>38100</xdr:colOff>
      <xdr:row>42</xdr:row>
      <xdr:rowOff>79516</xdr:rowOff>
    </xdr:to>
    <xdr:sp macro="" textlink="">
      <xdr:nvSpPr>
        <xdr:cNvPr id="486" name="楕円 485"/>
        <xdr:cNvSpPr/>
      </xdr:nvSpPr>
      <xdr:spPr>
        <a:xfrm>
          <a:off x="18605500" y="71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28553</xdr:rowOff>
    </xdr:from>
    <xdr:to>
      <xdr:col>102</xdr:col>
      <xdr:colOff>114300</xdr:colOff>
      <xdr:row>42</xdr:row>
      <xdr:rowOff>28716</xdr:rowOff>
    </xdr:to>
    <xdr:cxnSp macro="">
      <xdr:nvCxnSpPr>
        <xdr:cNvPr id="487" name="直線コネクタ 486"/>
        <xdr:cNvCxnSpPr/>
      </xdr:nvCxnSpPr>
      <xdr:spPr>
        <a:xfrm flipV="1">
          <a:off x="18656300" y="722945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488" name="n_1aveValue【一般廃棄物処理施設】&#10;一人当たり有形固定資産（償却資産）額"/>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10531</xdr:rowOff>
    </xdr:from>
    <xdr:ext cx="599010" cy="259045"/>
    <xdr:sp macro="" textlink="">
      <xdr:nvSpPr>
        <xdr:cNvPr id="489" name="n_2aveValue【一般廃棄物処理施設】&#10;一人当たり有形固定資産（償却資産）額"/>
        <xdr:cNvSpPr txBox="1"/>
      </xdr:nvSpPr>
      <xdr:spPr>
        <a:xfrm>
          <a:off x="20134795" y="6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34226</xdr:rowOff>
    </xdr:from>
    <xdr:ext cx="599010" cy="259045"/>
    <xdr:sp macro="" textlink="">
      <xdr:nvSpPr>
        <xdr:cNvPr id="490" name="n_3aveValue【一般廃棄物処理施設】&#10;一人当たり有形固定資産（償却資産）額"/>
        <xdr:cNvSpPr txBox="1"/>
      </xdr:nvSpPr>
      <xdr:spPr>
        <a:xfrm>
          <a:off x="19245795" y="65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73846</xdr:rowOff>
    </xdr:from>
    <xdr:ext cx="534377" cy="259045"/>
    <xdr:sp macro="" textlink="">
      <xdr:nvSpPr>
        <xdr:cNvPr id="491" name="n_4aveValue【一般廃棄物処理施設】&#10;一人当たり有形固定資産（償却資産）額"/>
        <xdr:cNvSpPr txBox="1"/>
      </xdr:nvSpPr>
      <xdr:spPr>
        <a:xfrm>
          <a:off x="18389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70068</xdr:rowOff>
    </xdr:from>
    <xdr:ext cx="469744" cy="259045"/>
    <xdr:sp macro="" textlink="">
      <xdr:nvSpPr>
        <xdr:cNvPr id="492" name="n_1mainValue【一般廃棄物処理施設】&#10;一人当たり有形固定資産（償却資産）額"/>
        <xdr:cNvSpPr txBox="1"/>
      </xdr:nvSpPr>
      <xdr:spPr>
        <a:xfrm>
          <a:off x="21075728" y="727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70281</xdr:rowOff>
    </xdr:from>
    <xdr:ext cx="469744" cy="259045"/>
    <xdr:sp macro="" textlink="">
      <xdr:nvSpPr>
        <xdr:cNvPr id="493" name="n_2mainValue【一般廃棄物処理施設】&#10;一人当たり有形固定資産（償却資産）額"/>
        <xdr:cNvSpPr txBox="1"/>
      </xdr:nvSpPr>
      <xdr:spPr>
        <a:xfrm>
          <a:off x="20199428" y="727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70480</xdr:rowOff>
    </xdr:from>
    <xdr:ext cx="469744" cy="259045"/>
    <xdr:sp macro="" textlink="">
      <xdr:nvSpPr>
        <xdr:cNvPr id="494" name="n_3mainValue【一般廃棄物処理施設】&#10;一人当たり有形固定資産（償却資産）額"/>
        <xdr:cNvSpPr txBox="1"/>
      </xdr:nvSpPr>
      <xdr:spPr>
        <a:xfrm>
          <a:off x="19310428" y="727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70643</xdr:rowOff>
    </xdr:from>
    <xdr:ext cx="469744" cy="259045"/>
    <xdr:sp macro="" textlink="">
      <xdr:nvSpPr>
        <xdr:cNvPr id="495" name="n_4mainValue【一般廃棄物処理施設】&#10;一人当たり有形固定資産（償却資産）額"/>
        <xdr:cNvSpPr txBox="1"/>
      </xdr:nvSpPr>
      <xdr:spPr>
        <a:xfrm>
          <a:off x="18421428" y="727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8" name="テキスト ボックス 50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8" name="テキスト ボックス 51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0" name="直線コネクタ 519"/>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2" name="直線コネクタ 52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23"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24" name="直線コネクタ 523"/>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525" name="【保健センター・保健所】&#10;有形固定資産減価償却率平均値テキスト"/>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26" name="フローチャート: 判断 525"/>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527" name="フローチャート: 判断 526"/>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28" name="フローチャート: 判断 527"/>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29" name="フローチャート: 判断 52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xdr:rowOff>
    </xdr:from>
    <xdr:to>
      <xdr:col>67</xdr:col>
      <xdr:colOff>101600</xdr:colOff>
      <xdr:row>58</xdr:row>
      <xdr:rowOff>102235</xdr:rowOff>
    </xdr:to>
    <xdr:sp macro="" textlink="">
      <xdr:nvSpPr>
        <xdr:cNvPr id="530" name="フローチャート: 判断 529"/>
        <xdr:cNvSpPr/>
      </xdr:nvSpPr>
      <xdr:spPr>
        <a:xfrm>
          <a:off x="12763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536" name="楕円 535"/>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72407</xdr:rowOff>
    </xdr:from>
    <xdr:ext cx="405111" cy="259045"/>
    <xdr:sp macro="" textlink="">
      <xdr:nvSpPr>
        <xdr:cNvPr id="537" name="【保健センター・保健所】&#10;有形固定資産減価償却率該当値テキスト"/>
        <xdr:cNvSpPr txBox="1"/>
      </xdr:nvSpPr>
      <xdr:spPr>
        <a:xfrm>
          <a:off x="16357600"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38" name="楕円 537"/>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144780</xdr:rowOff>
    </xdr:to>
    <xdr:cxnSp macro="">
      <xdr:nvCxnSpPr>
        <xdr:cNvPr id="539" name="直線コネクタ 538"/>
        <xdr:cNvCxnSpPr/>
      </xdr:nvCxnSpPr>
      <xdr:spPr>
        <a:xfrm>
          <a:off x="15481300" y="101841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40" name="楕円 539"/>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68580</xdr:rowOff>
    </xdr:to>
    <xdr:cxnSp macro="">
      <xdr:nvCxnSpPr>
        <xdr:cNvPr id="541" name="直線コネクタ 540"/>
        <xdr:cNvCxnSpPr/>
      </xdr:nvCxnSpPr>
      <xdr:spPr>
        <a:xfrm>
          <a:off x="14592300" y="10107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36830</xdr:rowOff>
    </xdr:from>
    <xdr:to>
      <xdr:col>72</xdr:col>
      <xdr:colOff>38100</xdr:colOff>
      <xdr:row>58</xdr:row>
      <xdr:rowOff>138430</xdr:rowOff>
    </xdr:to>
    <xdr:sp macro="" textlink="">
      <xdr:nvSpPr>
        <xdr:cNvPr id="542" name="楕円 541"/>
        <xdr:cNvSpPr/>
      </xdr:nvSpPr>
      <xdr:spPr>
        <a:xfrm>
          <a:off x="13652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87630</xdr:rowOff>
    </xdr:from>
    <xdr:to>
      <xdr:col>76</xdr:col>
      <xdr:colOff>114300</xdr:colOff>
      <xdr:row>58</xdr:row>
      <xdr:rowOff>163830</xdr:rowOff>
    </xdr:to>
    <xdr:cxnSp macro="">
      <xdr:nvCxnSpPr>
        <xdr:cNvPr id="543" name="直線コネクタ 542"/>
        <xdr:cNvCxnSpPr/>
      </xdr:nvCxnSpPr>
      <xdr:spPr>
        <a:xfrm>
          <a:off x="13703300" y="10031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130175</xdr:rowOff>
    </xdr:from>
    <xdr:to>
      <xdr:col>67</xdr:col>
      <xdr:colOff>101600</xdr:colOff>
      <xdr:row>58</xdr:row>
      <xdr:rowOff>60325</xdr:rowOff>
    </xdr:to>
    <xdr:sp macro="" textlink="">
      <xdr:nvSpPr>
        <xdr:cNvPr id="544" name="楕円 543"/>
        <xdr:cNvSpPr/>
      </xdr:nvSpPr>
      <xdr:spPr>
        <a:xfrm>
          <a:off x="12763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xdr:rowOff>
    </xdr:from>
    <xdr:to>
      <xdr:col>71</xdr:col>
      <xdr:colOff>177800</xdr:colOff>
      <xdr:row>58</xdr:row>
      <xdr:rowOff>87630</xdr:rowOff>
    </xdr:to>
    <xdr:cxnSp macro="">
      <xdr:nvCxnSpPr>
        <xdr:cNvPr id="545" name="直線コネクタ 544"/>
        <xdr:cNvCxnSpPr/>
      </xdr:nvCxnSpPr>
      <xdr:spPr>
        <a:xfrm>
          <a:off x="12814300" y="99536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546" name="n_1aveValue【保健センター・保健所】&#10;有形固定資産減価償却率"/>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547" name="n_2aveValue【保健センター・保健所】&#10;有形固定資産減価償却率"/>
        <xdr:cNvSpPr txBox="1"/>
      </xdr:nvSpPr>
      <xdr:spPr>
        <a:xfrm>
          <a:off x="14389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48" name="n_3aveValue【保健センター・保健所】&#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93362</xdr:rowOff>
    </xdr:from>
    <xdr:ext cx="405111" cy="259045"/>
    <xdr:sp macro="" textlink="">
      <xdr:nvSpPr>
        <xdr:cNvPr id="549" name="n_4aveValue【保健センター・保健所】&#10;有形固定資産減価償却率"/>
        <xdr:cNvSpPr txBox="1"/>
      </xdr:nvSpPr>
      <xdr:spPr>
        <a:xfrm>
          <a:off x="126117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110507</xdr:rowOff>
    </xdr:from>
    <xdr:ext cx="405111" cy="259045"/>
    <xdr:sp macro="" textlink="">
      <xdr:nvSpPr>
        <xdr:cNvPr id="550" name="n_1mainValue【保健センター・保健所】&#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551" name="n_2mainValue【保健センター・保健所】&#10;有形固定資産減価償却率"/>
        <xdr:cNvSpPr txBox="1"/>
      </xdr:nvSpPr>
      <xdr:spPr>
        <a:xfrm>
          <a:off x="14389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154957</xdr:rowOff>
    </xdr:from>
    <xdr:ext cx="405111" cy="259045"/>
    <xdr:sp macro="" textlink="">
      <xdr:nvSpPr>
        <xdr:cNvPr id="552" name="n_3mainValue【保健センター・保健所】&#10;有形固定資産減価償却率"/>
        <xdr:cNvSpPr txBox="1"/>
      </xdr:nvSpPr>
      <xdr:spPr>
        <a:xfrm>
          <a:off x="13500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76852</xdr:rowOff>
    </xdr:from>
    <xdr:ext cx="405111" cy="259045"/>
    <xdr:sp macro="" textlink="">
      <xdr:nvSpPr>
        <xdr:cNvPr id="553" name="n_4mainValue【保健センター・保健所】&#10;有形固定資産減価償却率"/>
        <xdr:cNvSpPr txBox="1"/>
      </xdr:nvSpPr>
      <xdr:spPr>
        <a:xfrm>
          <a:off x="12611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77" name="直線コネクタ 576"/>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78"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79" name="直線コネクタ 57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80"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81" name="直線コネクタ 580"/>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582" name="【保健センター・保健所】&#10;一人当たり面積平均値テキスト"/>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83" name="フローチャート: 判断 582"/>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584" name="フローチャート: 判断 583"/>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85" name="フローチャート: 判断 584"/>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586" name="フローチャート: 判断 585"/>
        <xdr:cNvSpPr/>
      </xdr:nvSpPr>
      <xdr:spPr>
        <a:xfrm>
          <a:off x="19494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587" name="フローチャート: 判断 586"/>
        <xdr:cNvSpPr/>
      </xdr:nvSpPr>
      <xdr:spPr>
        <a:xfrm>
          <a:off x="18605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593" name="楕円 592"/>
        <xdr:cNvSpPr/>
      </xdr:nvSpPr>
      <xdr:spPr>
        <a:xfrm>
          <a:off x="22110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147337</xdr:rowOff>
    </xdr:from>
    <xdr:ext cx="469744" cy="259045"/>
    <xdr:sp macro="" textlink="">
      <xdr:nvSpPr>
        <xdr:cNvPr id="594" name="【保健センター・保健所】&#10;一人当たり面積該当値テキスト"/>
        <xdr:cNvSpPr txBox="1"/>
      </xdr:nvSpPr>
      <xdr:spPr>
        <a:xfrm>
          <a:off x="22199600"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595" name="楕円 594"/>
        <xdr:cNvSpPr/>
      </xdr:nvSpPr>
      <xdr:spPr>
        <a:xfrm>
          <a:off x="2127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xdr:rowOff>
    </xdr:from>
    <xdr:to>
      <xdr:col>116</xdr:col>
      <xdr:colOff>63500</xdr:colOff>
      <xdr:row>62</xdr:row>
      <xdr:rowOff>11430</xdr:rowOff>
    </xdr:to>
    <xdr:cxnSp macro="">
      <xdr:nvCxnSpPr>
        <xdr:cNvPr id="596" name="直線コネクタ 595"/>
        <xdr:cNvCxnSpPr/>
      </xdr:nvCxnSpPr>
      <xdr:spPr>
        <a:xfrm flipV="1">
          <a:off x="21323300" y="10633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597" name="楕円 596"/>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xdr:rowOff>
    </xdr:from>
    <xdr:to>
      <xdr:col>111</xdr:col>
      <xdr:colOff>177800</xdr:colOff>
      <xdr:row>62</xdr:row>
      <xdr:rowOff>22860</xdr:rowOff>
    </xdr:to>
    <xdr:cxnSp macro="">
      <xdr:nvCxnSpPr>
        <xdr:cNvPr id="598" name="直線コネクタ 597"/>
        <xdr:cNvCxnSpPr/>
      </xdr:nvCxnSpPr>
      <xdr:spPr>
        <a:xfrm flipV="1">
          <a:off x="20434300" y="106413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599" name="楕円 598"/>
        <xdr:cNvSpPr/>
      </xdr:nvSpPr>
      <xdr:spPr>
        <a:xfrm>
          <a:off x="19494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30480</xdr:rowOff>
    </xdr:to>
    <xdr:cxnSp macro="">
      <xdr:nvCxnSpPr>
        <xdr:cNvPr id="600" name="直線コネクタ 599"/>
        <xdr:cNvCxnSpPr/>
      </xdr:nvCxnSpPr>
      <xdr:spPr>
        <a:xfrm flipV="1">
          <a:off x="19545300" y="1065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601" name="楕円 600"/>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38100</xdr:rowOff>
    </xdr:to>
    <xdr:cxnSp macro="">
      <xdr:nvCxnSpPr>
        <xdr:cNvPr id="602" name="直線コネクタ 601"/>
        <xdr:cNvCxnSpPr/>
      </xdr:nvCxnSpPr>
      <xdr:spPr>
        <a:xfrm flipV="1">
          <a:off x="18656300" y="1066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603" name="n_1aveValue【保健センター・保健所】&#10;一人当たり面積"/>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604" name="n_2aveValue【保健センター・保健所】&#10;一人当たり面積"/>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605" name="n_3aveValue【保健センター・保健所】&#10;一人当たり面積"/>
        <xdr:cNvSpPr txBox="1"/>
      </xdr:nvSpPr>
      <xdr:spPr>
        <a:xfrm>
          <a:off x="19310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606" name="n_4aveValue【保健センター・保健所】&#10;一人当たり面積"/>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53357</xdr:rowOff>
    </xdr:from>
    <xdr:ext cx="469744" cy="259045"/>
    <xdr:sp macro="" textlink="">
      <xdr:nvSpPr>
        <xdr:cNvPr id="607" name="n_1mainValue【保健センター・保健所】&#10;一人当たり面積"/>
        <xdr:cNvSpPr txBox="1"/>
      </xdr:nvSpPr>
      <xdr:spPr>
        <a:xfrm>
          <a:off x="21075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08" name="n_2main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97807</xdr:rowOff>
    </xdr:from>
    <xdr:ext cx="469744" cy="259045"/>
    <xdr:sp macro="" textlink="">
      <xdr:nvSpPr>
        <xdr:cNvPr id="609" name="n_3mainValue【保健センター・保健所】&#10;一人当たり面積"/>
        <xdr:cNvSpPr txBox="1"/>
      </xdr:nvSpPr>
      <xdr:spPr>
        <a:xfrm>
          <a:off x="19310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0" name="n_4mainValue【保健センター・保健所】&#10;一人当たり面積"/>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35" name="直線コネクタ 634"/>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36" name="【消防施設】&#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37" name="直線コネクタ 636"/>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38"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39" name="直線コネクタ 638"/>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640" name="【消防施設】&#10;有形固定資産減価償却率平均値テキスト"/>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41" name="フローチャート: 判断 640"/>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42" name="フローチャート: 判断 641"/>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643" name="フローチャート: 判断 642"/>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644" name="フローチャート: 判断 643"/>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645" name="フローチャート: 判断 644"/>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156845</xdr:rowOff>
    </xdr:from>
    <xdr:to>
      <xdr:col>85</xdr:col>
      <xdr:colOff>177800</xdr:colOff>
      <xdr:row>85</xdr:row>
      <xdr:rowOff>86995</xdr:rowOff>
    </xdr:to>
    <xdr:sp macro="" textlink="">
      <xdr:nvSpPr>
        <xdr:cNvPr id="651" name="楕円 650"/>
        <xdr:cNvSpPr/>
      </xdr:nvSpPr>
      <xdr:spPr>
        <a:xfrm>
          <a:off x="16268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135272</xdr:rowOff>
    </xdr:from>
    <xdr:ext cx="405111" cy="259045"/>
    <xdr:sp macro="" textlink="">
      <xdr:nvSpPr>
        <xdr:cNvPr id="652" name="【消防施設】&#10;有形固定資産減価償却率該当値テキスト"/>
        <xdr:cNvSpPr txBox="1"/>
      </xdr:nvSpPr>
      <xdr:spPr>
        <a:xfrm>
          <a:off x="16357600"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137795</xdr:rowOff>
    </xdr:from>
    <xdr:to>
      <xdr:col>81</xdr:col>
      <xdr:colOff>101600</xdr:colOff>
      <xdr:row>85</xdr:row>
      <xdr:rowOff>67945</xdr:rowOff>
    </xdr:to>
    <xdr:sp macro="" textlink="">
      <xdr:nvSpPr>
        <xdr:cNvPr id="653" name="楕円 652"/>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36195</xdr:rowOff>
    </xdr:to>
    <xdr:cxnSp macro="">
      <xdr:nvCxnSpPr>
        <xdr:cNvPr id="654" name="直線コネクタ 653"/>
        <xdr:cNvCxnSpPr/>
      </xdr:nvCxnSpPr>
      <xdr:spPr>
        <a:xfrm>
          <a:off x="15481300" y="145903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114936</xdr:rowOff>
    </xdr:from>
    <xdr:to>
      <xdr:col>76</xdr:col>
      <xdr:colOff>165100</xdr:colOff>
      <xdr:row>85</xdr:row>
      <xdr:rowOff>45086</xdr:rowOff>
    </xdr:to>
    <xdr:sp macro="" textlink="">
      <xdr:nvSpPr>
        <xdr:cNvPr id="655" name="楕円 654"/>
        <xdr:cNvSpPr/>
      </xdr:nvSpPr>
      <xdr:spPr>
        <a:xfrm>
          <a:off x="14541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165736</xdr:rowOff>
    </xdr:from>
    <xdr:to>
      <xdr:col>81</xdr:col>
      <xdr:colOff>50800</xdr:colOff>
      <xdr:row>85</xdr:row>
      <xdr:rowOff>17145</xdr:rowOff>
    </xdr:to>
    <xdr:cxnSp macro="">
      <xdr:nvCxnSpPr>
        <xdr:cNvPr id="656" name="直線コネクタ 655"/>
        <xdr:cNvCxnSpPr/>
      </xdr:nvCxnSpPr>
      <xdr:spPr>
        <a:xfrm>
          <a:off x="14592300" y="145675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92075</xdr:rowOff>
    </xdr:from>
    <xdr:to>
      <xdr:col>72</xdr:col>
      <xdr:colOff>38100</xdr:colOff>
      <xdr:row>85</xdr:row>
      <xdr:rowOff>22225</xdr:rowOff>
    </xdr:to>
    <xdr:sp macro="" textlink="">
      <xdr:nvSpPr>
        <xdr:cNvPr id="657" name="楕円 656"/>
        <xdr:cNvSpPr/>
      </xdr:nvSpPr>
      <xdr:spPr>
        <a:xfrm>
          <a:off x="13652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142875</xdr:rowOff>
    </xdr:from>
    <xdr:to>
      <xdr:col>76</xdr:col>
      <xdr:colOff>114300</xdr:colOff>
      <xdr:row>84</xdr:row>
      <xdr:rowOff>165736</xdr:rowOff>
    </xdr:to>
    <xdr:cxnSp macro="">
      <xdr:nvCxnSpPr>
        <xdr:cNvPr id="658" name="直線コネクタ 657"/>
        <xdr:cNvCxnSpPr/>
      </xdr:nvCxnSpPr>
      <xdr:spPr>
        <a:xfrm>
          <a:off x="13703300" y="145446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145414</xdr:rowOff>
    </xdr:from>
    <xdr:to>
      <xdr:col>67</xdr:col>
      <xdr:colOff>101600</xdr:colOff>
      <xdr:row>85</xdr:row>
      <xdr:rowOff>75564</xdr:rowOff>
    </xdr:to>
    <xdr:sp macro="" textlink="">
      <xdr:nvSpPr>
        <xdr:cNvPr id="659" name="楕円 658"/>
        <xdr:cNvSpPr/>
      </xdr:nvSpPr>
      <xdr:spPr>
        <a:xfrm>
          <a:off x="12763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142875</xdr:rowOff>
    </xdr:from>
    <xdr:to>
      <xdr:col>71</xdr:col>
      <xdr:colOff>177800</xdr:colOff>
      <xdr:row>85</xdr:row>
      <xdr:rowOff>24764</xdr:rowOff>
    </xdr:to>
    <xdr:cxnSp macro="">
      <xdr:nvCxnSpPr>
        <xdr:cNvPr id="660" name="直線コネクタ 659"/>
        <xdr:cNvCxnSpPr/>
      </xdr:nvCxnSpPr>
      <xdr:spPr>
        <a:xfrm flipV="1">
          <a:off x="12814300" y="145446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661" name="n_1aveValue【消防施設】&#10;有形固定資産減価償却率"/>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84472</xdr:rowOff>
    </xdr:from>
    <xdr:ext cx="405111" cy="259045"/>
    <xdr:sp macro="" textlink="">
      <xdr:nvSpPr>
        <xdr:cNvPr id="662" name="n_2aveValue【消防施設】&#10;有形固定資産減価償却率"/>
        <xdr:cNvSpPr txBox="1"/>
      </xdr:nvSpPr>
      <xdr:spPr>
        <a:xfrm>
          <a:off x="14389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145432</xdr:rowOff>
    </xdr:from>
    <xdr:ext cx="405111" cy="259045"/>
    <xdr:sp macro="" textlink="">
      <xdr:nvSpPr>
        <xdr:cNvPr id="663" name="n_3aveValue【消防施設】&#10;有形固定資産減価償却率"/>
        <xdr:cNvSpPr txBox="1"/>
      </xdr:nvSpPr>
      <xdr:spPr>
        <a:xfrm>
          <a:off x="13500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141622</xdr:rowOff>
    </xdr:from>
    <xdr:ext cx="405111" cy="259045"/>
    <xdr:sp macro="" textlink="">
      <xdr:nvSpPr>
        <xdr:cNvPr id="664" name="n_4aveValue【消防施設】&#10;有形固定資産減価償却率"/>
        <xdr:cNvSpPr txBox="1"/>
      </xdr:nvSpPr>
      <xdr:spPr>
        <a:xfrm>
          <a:off x="12611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59072</xdr:rowOff>
    </xdr:from>
    <xdr:ext cx="405111" cy="259045"/>
    <xdr:sp macro="" textlink="">
      <xdr:nvSpPr>
        <xdr:cNvPr id="665" name="n_1mainValue【消防施設】&#10;有形固定資産減価償却率"/>
        <xdr:cNvSpPr txBox="1"/>
      </xdr:nvSpPr>
      <xdr:spPr>
        <a:xfrm>
          <a:off x="15266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36213</xdr:rowOff>
    </xdr:from>
    <xdr:ext cx="405111" cy="259045"/>
    <xdr:sp macro="" textlink="">
      <xdr:nvSpPr>
        <xdr:cNvPr id="666" name="n_2mainValue【消防施設】&#10;有形固定資産減価償却率"/>
        <xdr:cNvSpPr txBox="1"/>
      </xdr:nvSpPr>
      <xdr:spPr>
        <a:xfrm>
          <a:off x="14389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13352</xdr:rowOff>
    </xdr:from>
    <xdr:ext cx="405111" cy="259045"/>
    <xdr:sp macro="" textlink="">
      <xdr:nvSpPr>
        <xdr:cNvPr id="667" name="n_3mainValue【消防施設】&#10;有形固定資産減価償却率"/>
        <xdr:cNvSpPr txBox="1"/>
      </xdr:nvSpPr>
      <xdr:spPr>
        <a:xfrm>
          <a:off x="13500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66691</xdr:rowOff>
    </xdr:from>
    <xdr:ext cx="405111" cy="259045"/>
    <xdr:sp macro="" textlink="">
      <xdr:nvSpPr>
        <xdr:cNvPr id="668" name="n_4mainValue【消防施設】&#10;有形固定資産減価償却率"/>
        <xdr:cNvSpPr txBox="1"/>
      </xdr:nvSpPr>
      <xdr:spPr>
        <a:xfrm>
          <a:off x="12611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9" name="直線コネクタ 6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0" name="テキスト ボックス 6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1" name="直線コネクタ 6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2" name="テキスト ボックス 6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3" name="直線コネクタ 6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4" name="テキスト ボックス 6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5" name="直線コネクタ 6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6" name="テキスト ボックス 6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7" name="直線コネクタ 6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8" name="テキスト ボックス 6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9" name="直線コネクタ 6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0" name="テキスト ボックス 6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94" name="直線コネクタ 693"/>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95"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96" name="直線コネクタ 695"/>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97" name="【消防施設】&#10;一人当たり面積最大値テキスト"/>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98" name="直線コネクタ 697"/>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168854</xdr:rowOff>
    </xdr:from>
    <xdr:ext cx="469744" cy="259045"/>
    <xdr:sp macro="" textlink="">
      <xdr:nvSpPr>
        <xdr:cNvPr id="699" name="【消防施設】&#10;一人当たり面積平均値テキスト"/>
        <xdr:cNvSpPr txBox="1"/>
      </xdr:nvSpPr>
      <xdr:spPr>
        <a:xfrm>
          <a:off x="22199600" y="1474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00" name="フローチャート: 判断 699"/>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01" name="フローチャート: 判断 700"/>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58493</xdr:rowOff>
    </xdr:from>
    <xdr:to>
      <xdr:col>107</xdr:col>
      <xdr:colOff>101600</xdr:colOff>
      <xdr:row>86</xdr:row>
      <xdr:rowOff>160093</xdr:rowOff>
    </xdr:to>
    <xdr:sp macro="" textlink="">
      <xdr:nvSpPr>
        <xdr:cNvPr id="702" name="フローチャート: 判断 701"/>
        <xdr:cNvSpPr/>
      </xdr:nvSpPr>
      <xdr:spPr>
        <a:xfrm>
          <a:off x="20383500" y="1480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58493</xdr:rowOff>
    </xdr:from>
    <xdr:to>
      <xdr:col>102</xdr:col>
      <xdr:colOff>165100</xdr:colOff>
      <xdr:row>86</xdr:row>
      <xdr:rowOff>160093</xdr:rowOff>
    </xdr:to>
    <xdr:sp macro="" textlink="">
      <xdr:nvSpPr>
        <xdr:cNvPr id="703" name="フローチャート: 判断 702"/>
        <xdr:cNvSpPr/>
      </xdr:nvSpPr>
      <xdr:spPr>
        <a:xfrm>
          <a:off x="19494500" y="1480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57186</xdr:rowOff>
    </xdr:from>
    <xdr:to>
      <xdr:col>98</xdr:col>
      <xdr:colOff>38100</xdr:colOff>
      <xdr:row>86</xdr:row>
      <xdr:rowOff>158786</xdr:rowOff>
    </xdr:to>
    <xdr:sp macro="" textlink="">
      <xdr:nvSpPr>
        <xdr:cNvPr id="704" name="フローチャート: 判断 703"/>
        <xdr:cNvSpPr/>
      </xdr:nvSpPr>
      <xdr:spPr>
        <a:xfrm>
          <a:off x="18605500" y="148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118255</xdr:rowOff>
    </xdr:from>
    <xdr:to>
      <xdr:col>116</xdr:col>
      <xdr:colOff>114300</xdr:colOff>
      <xdr:row>86</xdr:row>
      <xdr:rowOff>48405</xdr:rowOff>
    </xdr:to>
    <xdr:sp macro="" textlink="">
      <xdr:nvSpPr>
        <xdr:cNvPr id="710" name="楕円 709"/>
        <xdr:cNvSpPr/>
      </xdr:nvSpPr>
      <xdr:spPr>
        <a:xfrm>
          <a:off x="22110700" y="14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141132</xdr:rowOff>
    </xdr:from>
    <xdr:ext cx="469744" cy="259045"/>
    <xdr:sp macro="" textlink="">
      <xdr:nvSpPr>
        <xdr:cNvPr id="711" name="【消防施設】&#10;一人当たり面積該当値テキスト"/>
        <xdr:cNvSpPr txBox="1"/>
      </xdr:nvSpPr>
      <xdr:spPr>
        <a:xfrm>
          <a:off x="22199600" y="1454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120541</xdr:rowOff>
    </xdr:from>
    <xdr:to>
      <xdr:col>112</xdr:col>
      <xdr:colOff>38100</xdr:colOff>
      <xdr:row>86</xdr:row>
      <xdr:rowOff>50691</xdr:rowOff>
    </xdr:to>
    <xdr:sp macro="" textlink="">
      <xdr:nvSpPr>
        <xdr:cNvPr id="712" name="楕円 711"/>
        <xdr:cNvSpPr/>
      </xdr:nvSpPr>
      <xdr:spPr>
        <a:xfrm>
          <a:off x="21272500" y="14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169055</xdr:rowOff>
    </xdr:from>
    <xdr:to>
      <xdr:col>116</xdr:col>
      <xdr:colOff>63500</xdr:colOff>
      <xdr:row>85</xdr:row>
      <xdr:rowOff>171341</xdr:rowOff>
    </xdr:to>
    <xdr:cxnSp macro="">
      <xdr:nvCxnSpPr>
        <xdr:cNvPr id="713" name="直線コネクタ 712"/>
        <xdr:cNvCxnSpPr/>
      </xdr:nvCxnSpPr>
      <xdr:spPr>
        <a:xfrm flipV="1">
          <a:off x="21323300" y="1474230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124134</xdr:rowOff>
    </xdr:from>
    <xdr:to>
      <xdr:col>107</xdr:col>
      <xdr:colOff>101600</xdr:colOff>
      <xdr:row>86</xdr:row>
      <xdr:rowOff>54284</xdr:rowOff>
    </xdr:to>
    <xdr:sp macro="" textlink="">
      <xdr:nvSpPr>
        <xdr:cNvPr id="714" name="楕円 713"/>
        <xdr:cNvSpPr/>
      </xdr:nvSpPr>
      <xdr:spPr>
        <a:xfrm>
          <a:off x="20383500" y="146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171341</xdr:rowOff>
    </xdr:from>
    <xdr:to>
      <xdr:col>111</xdr:col>
      <xdr:colOff>177800</xdr:colOff>
      <xdr:row>86</xdr:row>
      <xdr:rowOff>3484</xdr:rowOff>
    </xdr:to>
    <xdr:cxnSp macro="">
      <xdr:nvCxnSpPr>
        <xdr:cNvPr id="715" name="直線コネクタ 714"/>
        <xdr:cNvCxnSpPr/>
      </xdr:nvCxnSpPr>
      <xdr:spPr>
        <a:xfrm flipV="1">
          <a:off x="20434300" y="14744591"/>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127726</xdr:rowOff>
    </xdr:from>
    <xdr:to>
      <xdr:col>102</xdr:col>
      <xdr:colOff>165100</xdr:colOff>
      <xdr:row>86</xdr:row>
      <xdr:rowOff>57876</xdr:rowOff>
    </xdr:to>
    <xdr:sp macro="" textlink="">
      <xdr:nvSpPr>
        <xdr:cNvPr id="716" name="楕円 715"/>
        <xdr:cNvSpPr/>
      </xdr:nvSpPr>
      <xdr:spPr>
        <a:xfrm>
          <a:off x="19494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3484</xdr:rowOff>
    </xdr:from>
    <xdr:to>
      <xdr:col>107</xdr:col>
      <xdr:colOff>50800</xdr:colOff>
      <xdr:row>86</xdr:row>
      <xdr:rowOff>7076</xdr:rowOff>
    </xdr:to>
    <xdr:cxnSp macro="">
      <xdr:nvCxnSpPr>
        <xdr:cNvPr id="717" name="直線コネクタ 716"/>
        <xdr:cNvCxnSpPr/>
      </xdr:nvCxnSpPr>
      <xdr:spPr>
        <a:xfrm flipV="1">
          <a:off x="19545300" y="1474818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131645</xdr:rowOff>
    </xdr:from>
    <xdr:to>
      <xdr:col>98</xdr:col>
      <xdr:colOff>38100</xdr:colOff>
      <xdr:row>86</xdr:row>
      <xdr:rowOff>61795</xdr:rowOff>
    </xdr:to>
    <xdr:sp macro="" textlink="">
      <xdr:nvSpPr>
        <xdr:cNvPr id="718" name="楕円 717"/>
        <xdr:cNvSpPr/>
      </xdr:nvSpPr>
      <xdr:spPr>
        <a:xfrm>
          <a:off x="18605500" y="147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7076</xdr:rowOff>
    </xdr:from>
    <xdr:to>
      <xdr:col>102</xdr:col>
      <xdr:colOff>114300</xdr:colOff>
      <xdr:row>86</xdr:row>
      <xdr:rowOff>10995</xdr:rowOff>
    </xdr:to>
    <xdr:cxnSp macro="">
      <xdr:nvCxnSpPr>
        <xdr:cNvPr id="719" name="直線コネクタ 718"/>
        <xdr:cNvCxnSpPr/>
      </xdr:nvCxnSpPr>
      <xdr:spPr>
        <a:xfrm flipV="1">
          <a:off x="18656300" y="1475177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132932</xdr:rowOff>
    </xdr:from>
    <xdr:ext cx="469744" cy="259045"/>
    <xdr:sp macro="" textlink="">
      <xdr:nvSpPr>
        <xdr:cNvPr id="720" name="n_1aveValue【消防施設】&#10;一人当たり面積"/>
        <xdr:cNvSpPr txBox="1"/>
      </xdr:nvSpPr>
      <xdr:spPr>
        <a:xfrm>
          <a:off x="210757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151220</xdr:rowOff>
    </xdr:from>
    <xdr:ext cx="469744" cy="259045"/>
    <xdr:sp macro="" textlink="">
      <xdr:nvSpPr>
        <xdr:cNvPr id="721" name="n_2aveValue【消防施設】&#10;一人当たり面積"/>
        <xdr:cNvSpPr txBox="1"/>
      </xdr:nvSpPr>
      <xdr:spPr>
        <a:xfrm>
          <a:off x="20199427" y="148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151220</xdr:rowOff>
    </xdr:from>
    <xdr:ext cx="469744" cy="259045"/>
    <xdr:sp macro="" textlink="">
      <xdr:nvSpPr>
        <xdr:cNvPr id="722" name="n_3aveValue【消防施設】&#10;一人当たり面積"/>
        <xdr:cNvSpPr txBox="1"/>
      </xdr:nvSpPr>
      <xdr:spPr>
        <a:xfrm>
          <a:off x="19310427" y="148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149913</xdr:rowOff>
    </xdr:from>
    <xdr:ext cx="469744" cy="259045"/>
    <xdr:sp macro="" textlink="">
      <xdr:nvSpPr>
        <xdr:cNvPr id="723" name="n_4aveValue【消防施設】&#10;一人当たり面積"/>
        <xdr:cNvSpPr txBox="1"/>
      </xdr:nvSpPr>
      <xdr:spPr>
        <a:xfrm>
          <a:off x="18421427" y="148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67218</xdr:rowOff>
    </xdr:from>
    <xdr:ext cx="469744" cy="259045"/>
    <xdr:sp macro="" textlink="">
      <xdr:nvSpPr>
        <xdr:cNvPr id="724" name="n_1mainValue【消防施設】&#10;一人当たり面積"/>
        <xdr:cNvSpPr txBox="1"/>
      </xdr:nvSpPr>
      <xdr:spPr>
        <a:xfrm>
          <a:off x="21075727" y="144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70811</xdr:rowOff>
    </xdr:from>
    <xdr:ext cx="469744" cy="259045"/>
    <xdr:sp macro="" textlink="">
      <xdr:nvSpPr>
        <xdr:cNvPr id="725" name="n_2mainValue【消防施設】&#10;一人当たり面積"/>
        <xdr:cNvSpPr txBox="1"/>
      </xdr:nvSpPr>
      <xdr:spPr>
        <a:xfrm>
          <a:off x="20199427" y="14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74403</xdr:rowOff>
    </xdr:from>
    <xdr:ext cx="469744" cy="259045"/>
    <xdr:sp macro="" textlink="">
      <xdr:nvSpPr>
        <xdr:cNvPr id="726" name="n_3mainValue【消防施設】&#10;一人当たり面積"/>
        <xdr:cNvSpPr txBox="1"/>
      </xdr:nvSpPr>
      <xdr:spPr>
        <a:xfrm>
          <a:off x="19310427" y="144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78322</xdr:rowOff>
    </xdr:from>
    <xdr:ext cx="469744" cy="259045"/>
    <xdr:sp macro="" textlink="">
      <xdr:nvSpPr>
        <xdr:cNvPr id="727" name="n_4mainValue【消防施設】&#10;一人当たり面積"/>
        <xdr:cNvSpPr txBox="1"/>
      </xdr:nvSpPr>
      <xdr:spPr>
        <a:xfrm>
          <a:off x="18421427" y="1448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53" name="直線コネクタ 752"/>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56"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57" name="直線コネクタ 756"/>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758" name="【庁舎】&#10;有形固定資産減価償却率平均値テキスト"/>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59" name="フローチャート: 判断 758"/>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60" name="フローチャート: 判断 759"/>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761" name="フローチャート: 判断 760"/>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62" name="フローチャート: 判断 761"/>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63" name="フローチャート: 判断 762"/>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160927</xdr:rowOff>
    </xdr:from>
    <xdr:to>
      <xdr:col>85</xdr:col>
      <xdr:colOff>177800</xdr:colOff>
      <xdr:row>101</xdr:row>
      <xdr:rowOff>91077</xdr:rowOff>
    </xdr:to>
    <xdr:sp macro="" textlink="">
      <xdr:nvSpPr>
        <xdr:cNvPr id="769" name="楕円 768"/>
        <xdr:cNvSpPr/>
      </xdr:nvSpPr>
      <xdr:spPr>
        <a:xfrm>
          <a:off x="16268700"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12354</xdr:rowOff>
    </xdr:from>
    <xdr:ext cx="405111" cy="259045"/>
    <xdr:sp macro="" textlink="">
      <xdr:nvSpPr>
        <xdr:cNvPr id="770" name="【庁舎】&#10;有形固定資産減価償却率該当値テキスト"/>
        <xdr:cNvSpPr txBox="1"/>
      </xdr:nvSpPr>
      <xdr:spPr>
        <a:xfrm>
          <a:off x="16357600" y="1715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108676</xdr:rowOff>
    </xdr:from>
    <xdr:to>
      <xdr:col>81</xdr:col>
      <xdr:colOff>101600</xdr:colOff>
      <xdr:row>101</xdr:row>
      <xdr:rowOff>38826</xdr:rowOff>
    </xdr:to>
    <xdr:sp macro="" textlink="">
      <xdr:nvSpPr>
        <xdr:cNvPr id="771" name="楕円 770"/>
        <xdr:cNvSpPr/>
      </xdr:nvSpPr>
      <xdr:spPr>
        <a:xfrm>
          <a:off x="15430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159476</xdr:rowOff>
    </xdr:from>
    <xdr:to>
      <xdr:col>85</xdr:col>
      <xdr:colOff>127000</xdr:colOff>
      <xdr:row>101</xdr:row>
      <xdr:rowOff>40277</xdr:rowOff>
    </xdr:to>
    <xdr:cxnSp macro="">
      <xdr:nvCxnSpPr>
        <xdr:cNvPr id="772" name="直線コネクタ 771"/>
        <xdr:cNvCxnSpPr/>
      </xdr:nvCxnSpPr>
      <xdr:spPr>
        <a:xfrm>
          <a:off x="15481300" y="1730447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54792</xdr:rowOff>
    </xdr:from>
    <xdr:to>
      <xdr:col>76</xdr:col>
      <xdr:colOff>165100</xdr:colOff>
      <xdr:row>100</xdr:row>
      <xdr:rowOff>156392</xdr:rowOff>
    </xdr:to>
    <xdr:sp macro="" textlink="">
      <xdr:nvSpPr>
        <xdr:cNvPr id="773" name="楕円 772"/>
        <xdr:cNvSpPr/>
      </xdr:nvSpPr>
      <xdr:spPr>
        <a:xfrm>
          <a:off x="14541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105592</xdr:rowOff>
    </xdr:from>
    <xdr:to>
      <xdr:col>81</xdr:col>
      <xdr:colOff>50800</xdr:colOff>
      <xdr:row>100</xdr:row>
      <xdr:rowOff>159476</xdr:rowOff>
    </xdr:to>
    <xdr:cxnSp macro="">
      <xdr:nvCxnSpPr>
        <xdr:cNvPr id="774" name="直線コネクタ 773"/>
        <xdr:cNvCxnSpPr/>
      </xdr:nvCxnSpPr>
      <xdr:spPr>
        <a:xfrm>
          <a:off x="14592300" y="1725059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xdr:rowOff>
    </xdr:from>
    <xdr:to>
      <xdr:col>72</xdr:col>
      <xdr:colOff>38100</xdr:colOff>
      <xdr:row>100</xdr:row>
      <xdr:rowOff>102507</xdr:rowOff>
    </xdr:to>
    <xdr:sp macro="" textlink="">
      <xdr:nvSpPr>
        <xdr:cNvPr id="775" name="楕円 774"/>
        <xdr:cNvSpPr/>
      </xdr:nvSpPr>
      <xdr:spPr>
        <a:xfrm>
          <a:off x="13652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51707</xdr:rowOff>
    </xdr:from>
    <xdr:to>
      <xdr:col>76</xdr:col>
      <xdr:colOff>114300</xdr:colOff>
      <xdr:row>100</xdr:row>
      <xdr:rowOff>105592</xdr:rowOff>
    </xdr:to>
    <xdr:cxnSp macro="">
      <xdr:nvCxnSpPr>
        <xdr:cNvPr id="776" name="直線コネクタ 775"/>
        <xdr:cNvCxnSpPr/>
      </xdr:nvCxnSpPr>
      <xdr:spPr>
        <a:xfrm>
          <a:off x="13703300" y="1719670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120106</xdr:rowOff>
    </xdr:from>
    <xdr:to>
      <xdr:col>67</xdr:col>
      <xdr:colOff>101600</xdr:colOff>
      <xdr:row>100</xdr:row>
      <xdr:rowOff>50256</xdr:rowOff>
    </xdr:to>
    <xdr:sp macro="" textlink="">
      <xdr:nvSpPr>
        <xdr:cNvPr id="777" name="楕円 776"/>
        <xdr:cNvSpPr/>
      </xdr:nvSpPr>
      <xdr:spPr>
        <a:xfrm>
          <a:off x="12763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170906</xdr:rowOff>
    </xdr:from>
    <xdr:to>
      <xdr:col>71</xdr:col>
      <xdr:colOff>177800</xdr:colOff>
      <xdr:row>100</xdr:row>
      <xdr:rowOff>51707</xdr:rowOff>
    </xdr:to>
    <xdr:cxnSp macro="">
      <xdr:nvCxnSpPr>
        <xdr:cNvPr id="778" name="直線コネクタ 777"/>
        <xdr:cNvCxnSpPr/>
      </xdr:nvCxnSpPr>
      <xdr:spPr>
        <a:xfrm>
          <a:off x="12814300" y="171444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779" name="n_1aveValue【庁舎】&#10;有形固定資産減価償却率"/>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2195</xdr:rowOff>
    </xdr:from>
    <xdr:ext cx="405111" cy="259045"/>
    <xdr:sp macro="" textlink="">
      <xdr:nvSpPr>
        <xdr:cNvPr id="780" name="n_2aveValue【庁舎】&#10;有形固定資産減価償却率"/>
        <xdr:cNvSpPr txBox="1"/>
      </xdr:nvSpPr>
      <xdr:spPr>
        <a:xfrm>
          <a:off x="14389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781" name="n_3aveValue【庁舎】&#10;有形固定資産減価償却率"/>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782" name="n_4aveValue【庁舎】&#10;有形固定資産減価償却率"/>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55353</xdr:rowOff>
    </xdr:from>
    <xdr:ext cx="405111" cy="259045"/>
    <xdr:sp macro="" textlink="">
      <xdr:nvSpPr>
        <xdr:cNvPr id="783" name="n_1mainValue【庁舎】&#10;有形固定資産減価償却率"/>
        <xdr:cNvSpPr txBox="1"/>
      </xdr:nvSpPr>
      <xdr:spPr>
        <a:xfrm>
          <a:off x="152660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1469</xdr:rowOff>
    </xdr:from>
    <xdr:ext cx="340478" cy="259045"/>
    <xdr:sp macro="" textlink="">
      <xdr:nvSpPr>
        <xdr:cNvPr id="784" name="n_2mainValue【庁舎】&#10;有形固定資産減価償却率"/>
        <xdr:cNvSpPr txBox="1"/>
      </xdr:nvSpPr>
      <xdr:spPr>
        <a:xfrm>
          <a:off x="144220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119034</xdr:rowOff>
    </xdr:from>
    <xdr:ext cx="340478" cy="259045"/>
    <xdr:sp macro="" textlink="">
      <xdr:nvSpPr>
        <xdr:cNvPr id="785" name="n_3mainValue【庁舎】&#10;有形固定資産減価償却率"/>
        <xdr:cNvSpPr txBox="1"/>
      </xdr:nvSpPr>
      <xdr:spPr>
        <a:xfrm>
          <a:off x="13533061" y="1692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66783</xdr:rowOff>
    </xdr:from>
    <xdr:ext cx="340478" cy="259045"/>
    <xdr:sp macro="" textlink="">
      <xdr:nvSpPr>
        <xdr:cNvPr id="786" name="n_4mainValue【庁舎】&#10;有形固定資産減価償却率"/>
        <xdr:cNvSpPr txBox="1"/>
      </xdr:nvSpPr>
      <xdr:spPr>
        <a:xfrm>
          <a:off x="12644061" y="1686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12" name="直線コネクタ 811"/>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13" name="【庁舎】&#10;一人当たり面積最小値テキスト"/>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14" name="直線コネクタ 813"/>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15" name="【庁舎】&#10;一人当たり面積最大値テキスト"/>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16" name="直線コネクタ 815"/>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817" name="【庁舎】&#10;一人当たり面積平均値テキスト"/>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18" name="フローチャート: 判断 817"/>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19" name="フローチャート: 判断 818"/>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126637</xdr:rowOff>
    </xdr:from>
    <xdr:to>
      <xdr:col>107</xdr:col>
      <xdr:colOff>101600</xdr:colOff>
      <xdr:row>106</xdr:row>
      <xdr:rowOff>56787</xdr:rowOff>
    </xdr:to>
    <xdr:sp macro="" textlink="">
      <xdr:nvSpPr>
        <xdr:cNvPr id="820" name="フローチャート: 判断 819"/>
        <xdr:cNvSpPr/>
      </xdr:nvSpPr>
      <xdr:spPr>
        <a:xfrm>
          <a:off x="20383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821" name="フローチャート: 判断 820"/>
        <xdr:cNvSpPr/>
      </xdr:nvSpPr>
      <xdr:spPr>
        <a:xfrm>
          <a:off x="19494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110308</xdr:rowOff>
    </xdr:from>
    <xdr:to>
      <xdr:col>98</xdr:col>
      <xdr:colOff>38100</xdr:colOff>
      <xdr:row>106</xdr:row>
      <xdr:rowOff>40458</xdr:rowOff>
    </xdr:to>
    <xdr:sp macro="" textlink="">
      <xdr:nvSpPr>
        <xdr:cNvPr id="822" name="フローチャート: 判断 821"/>
        <xdr:cNvSpPr/>
      </xdr:nvSpPr>
      <xdr:spPr>
        <a:xfrm>
          <a:off x="18605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28" name="楕円 827"/>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29" name="【庁舎】&#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30" name="楕円 829"/>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15784</xdr:rowOff>
    </xdr:to>
    <xdr:cxnSp macro="">
      <xdr:nvCxnSpPr>
        <xdr:cNvPr id="831" name="直線コネクタ 830"/>
        <xdr:cNvCxnSpPr/>
      </xdr:nvCxnSpPr>
      <xdr:spPr>
        <a:xfrm flipV="1">
          <a:off x="21323300" y="183527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144599</xdr:rowOff>
    </xdr:from>
    <xdr:to>
      <xdr:col>107</xdr:col>
      <xdr:colOff>101600</xdr:colOff>
      <xdr:row>107</xdr:row>
      <xdr:rowOff>74749</xdr:rowOff>
    </xdr:to>
    <xdr:sp macro="" textlink="">
      <xdr:nvSpPr>
        <xdr:cNvPr id="832" name="楕円 831"/>
        <xdr:cNvSpPr/>
      </xdr:nvSpPr>
      <xdr:spPr>
        <a:xfrm>
          <a:off x="20383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23949</xdr:rowOff>
    </xdr:to>
    <xdr:cxnSp macro="">
      <xdr:nvCxnSpPr>
        <xdr:cNvPr id="833" name="直線コネクタ 832"/>
        <xdr:cNvCxnSpPr/>
      </xdr:nvCxnSpPr>
      <xdr:spPr>
        <a:xfrm flipV="1">
          <a:off x="20434300" y="183609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34" name="楕円 833"/>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23949</xdr:rowOff>
    </xdr:from>
    <xdr:to>
      <xdr:col>107</xdr:col>
      <xdr:colOff>50800</xdr:colOff>
      <xdr:row>107</xdr:row>
      <xdr:rowOff>32113</xdr:rowOff>
    </xdr:to>
    <xdr:cxnSp macro="">
      <xdr:nvCxnSpPr>
        <xdr:cNvPr id="835" name="直線コネクタ 834"/>
        <xdr:cNvCxnSpPr/>
      </xdr:nvCxnSpPr>
      <xdr:spPr>
        <a:xfrm flipV="1">
          <a:off x="19545300" y="183690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36" name="楕円 835"/>
        <xdr:cNvSpPr/>
      </xdr:nvSpPr>
      <xdr:spPr>
        <a:xfrm>
          <a:off x="18605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37012</xdr:rowOff>
    </xdr:to>
    <xdr:cxnSp macro="">
      <xdr:nvCxnSpPr>
        <xdr:cNvPr id="837" name="直線コネクタ 836"/>
        <xdr:cNvCxnSpPr/>
      </xdr:nvCxnSpPr>
      <xdr:spPr>
        <a:xfrm flipV="1">
          <a:off x="18656300" y="1837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838" name="n_1ave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73314</xdr:rowOff>
    </xdr:from>
    <xdr:ext cx="469744" cy="259045"/>
    <xdr:sp macro="" textlink="">
      <xdr:nvSpPr>
        <xdr:cNvPr id="839" name="n_2aveValue【庁舎】&#10;一人当たり面積"/>
        <xdr:cNvSpPr txBox="1"/>
      </xdr:nvSpPr>
      <xdr:spPr>
        <a:xfrm>
          <a:off x="20199427" y="1790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78213</xdr:rowOff>
    </xdr:from>
    <xdr:ext cx="469744" cy="259045"/>
    <xdr:sp macro="" textlink="">
      <xdr:nvSpPr>
        <xdr:cNvPr id="840" name="n_3aveValue【庁舎】&#10;一人当たり面積"/>
        <xdr:cNvSpPr txBox="1"/>
      </xdr:nvSpPr>
      <xdr:spPr>
        <a:xfrm>
          <a:off x="19310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56985</xdr:rowOff>
    </xdr:from>
    <xdr:ext cx="469744" cy="259045"/>
    <xdr:sp macro="" textlink="">
      <xdr:nvSpPr>
        <xdr:cNvPr id="841" name="n_4aveValue【庁舎】&#10;一人当たり面積"/>
        <xdr:cNvSpPr txBox="1"/>
      </xdr:nvSpPr>
      <xdr:spPr>
        <a:xfrm>
          <a:off x="18421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842" name="n_1mainValue【庁舎】&#10;一人当たり面積"/>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65876</xdr:rowOff>
    </xdr:from>
    <xdr:ext cx="469744" cy="259045"/>
    <xdr:sp macro="" textlink="">
      <xdr:nvSpPr>
        <xdr:cNvPr id="843" name="n_2mainValue【庁舎】&#10;一人当たり面積"/>
        <xdr:cNvSpPr txBox="1"/>
      </xdr:nvSpPr>
      <xdr:spPr>
        <a:xfrm>
          <a:off x="20199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844" name="n_3mainValue【庁舎】&#10;一人当たり面積"/>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845" name="n_4mainValue【庁舎】&#10;一人当たり面積"/>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町の有形固定資産減価償却率を類似団体と比較すると、「図書館」、「体育館・プール」、「庁舎」は平均を下回り老朽化度合が低いが、「一般廃棄物処理施設」「保健センター・保健所」「消防施設」は平均を上回り老朽化度合が高い。</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　「図書館」は平成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年度の文教福祉複合施設建設、「庁舎」は平成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庁舎建設により、類似団体を大幅に下回る水準で推移している。「一般廃棄物処理施設」においては、共同汚水処理施設等の老朽化が進んでおり、点検、診断等の結果を公共施設等総合管理計画の見直しに反映して充実化を図るとともに、維持管理、修繕、更新を含む老朽化対策に取り組む必要がある。「福祉施設」においては、老人福祉センターの除却により比率の算定は無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51005_&#12304;&#36001;&#25919;&#29366;&#27841;&#36039;&#26009;&#38598;&#12305;_075019_&#30707;&#24029;&#30010;_2021/&#12304;&#36001;&#25919;&#29366;&#27841;&#36039;&#26009;&#38598;&#12305;_075019_&#30707;&#2402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18.600000000000001</v>
          </cell>
          <cell r="BX51">
            <v>12.9</v>
          </cell>
          <cell r="CF51">
            <v>24.1</v>
          </cell>
          <cell r="CN51">
            <v>26.8</v>
          </cell>
          <cell r="CV51">
            <v>15.7</v>
          </cell>
        </row>
        <row r="53">
          <cell r="BP53">
            <v>47.1</v>
          </cell>
          <cell r="BX53">
            <v>46.3</v>
          </cell>
          <cell r="CF53">
            <v>47.7</v>
          </cell>
          <cell r="CN53">
            <v>49.1</v>
          </cell>
          <cell r="CV53">
            <v>46.6</v>
          </cell>
        </row>
        <row r="55">
          <cell r="AN55" t="str">
            <v>類似団体内平均値</v>
          </cell>
          <cell r="BP55">
            <v>40.799999999999997</v>
          </cell>
          <cell r="BX55">
            <v>38.5</v>
          </cell>
          <cell r="CF55">
            <v>35.5</v>
          </cell>
          <cell r="CN55">
            <v>23.5</v>
          </cell>
          <cell r="CV55">
            <v>8.5</v>
          </cell>
        </row>
        <row r="57">
          <cell r="BP57">
            <v>63.5</v>
          </cell>
          <cell r="BX57">
            <v>65.3</v>
          </cell>
          <cell r="CF57">
            <v>66</v>
          </cell>
          <cell r="CN57">
            <v>61.9</v>
          </cell>
          <cell r="CV57">
            <v>62.1</v>
          </cell>
        </row>
        <row r="72">
          <cell r="BP72" t="str">
            <v>H29</v>
          </cell>
          <cell r="BX72" t="str">
            <v>H30</v>
          </cell>
          <cell r="CF72" t="str">
            <v>R01</v>
          </cell>
          <cell r="CN72" t="str">
            <v>R02</v>
          </cell>
          <cell r="CV72" t="str">
            <v>R03</v>
          </cell>
        </row>
        <row r="73">
          <cell r="AN73" t="str">
            <v>当該団体値</v>
          </cell>
          <cell r="BP73">
            <v>18.600000000000001</v>
          </cell>
          <cell r="BX73">
            <v>12.9</v>
          </cell>
          <cell r="CF73">
            <v>24.1</v>
          </cell>
          <cell r="CN73">
            <v>26.8</v>
          </cell>
          <cell r="CV73">
            <v>15.7</v>
          </cell>
        </row>
        <row r="75">
          <cell r="BP75">
            <v>5.3</v>
          </cell>
          <cell r="BX75">
            <v>5</v>
          </cell>
          <cell r="CF75">
            <v>4.5</v>
          </cell>
          <cell r="CN75">
            <v>4.5999999999999996</v>
          </cell>
          <cell r="CV75">
            <v>5</v>
          </cell>
        </row>
        <row r="77">
          <cell r="AN77" t="str">
            <v>類似団体内平均値</v>
          </cell>
          <cell r="BP77">
            <v>40.799999999999997</v>
          </cell>
          <cell r="BX77">
            <v>38.5</v>
          </cell>
          <cell r="CF77">
            <v>35.5</v>
          </cell>
          <cell r="CN77">
            <v>23.5</v>
          </cell>
          <cell r="CV77">
            <v>8.5</v>
          </cell>
        </row>
        <row r="79">
          <cell r="BP79">
            <v>8.9</v>
          </cell>
          <cell r="BX79">
            <v>8.9</v>
          </cell>
          <cell r="CF79">
            <v>8.8000000000000007</v>
          </cell>
          <cell r="CN79">
            <v>8.6</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69" t="s">
        <v>80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75" thickBot="1">
      <c r="B2" s="173" t="s">
        <v>81</v>
      </c>
      <c r="C2" s="173"/>
      <c r="D2" s="174"/>
    </row>
    <row r="3" spans="1:119" ht="18.75" customHeight="1" thickBot="1">
      <c r="A3" s="172"/>
      <c r="B3" s="370" t="s">
        <v>82</v>
      </c>
      <c r="C3" s="371"/>
      <c r="D3" s="371"/>
      <c r="E3" s="372"/>
      <c r="F3" s="372"/>
      <c r="G3" s="372"/>
      <c r="H3" s="372"/>
      <c r="I3" s="372"/>
      <c r="J3" s="372"/>
      <c r="K3" s="372"/>
      <c r="L3" s="372" t="s">
        <v>83</v>
      </c>
      <c r="M3" s="372"/>
      <c r="N3" s="372"/>
      <c r="O3" s="372"/>
      <c r="P3" s="372"/>
      <c r="Q3" s="372"/>
      <c r="R3" s="379"/>
      <c r="S3" s="379"/>
      <c r="T3" s="379"/>
      <c r="U3" s="379"/>
      <c r="V3" s="380"/>
      <c r="W3" s="354" t="s">
        <v>84</v>
      </c>
      <c r="X3" s="355"/>
      <c r="Y3" s="355"/>
      <c r="Z3" s="355"/>
      <c r="AA3" s="355"/>
      <c r="AB3" s="371"/>
      <c r="AC3" s="379" t="s">
        <v>85</v>
      </c>
      <c r="AD3" s="355"/>
      <c r="AE3" s="355"/>
      <c r="AF3" s="355"/>
      <c r="AG3" s="355"/>
      <c r="AH3" s="355"/>
      <c r="AI3" s="355"/>
      <c r="AJ3" s="355"/>
      <c r="AK3" s="355"/>
      <c r="AL3" s="356"/>
      <c r="AM3" s="354" t="s">
        <v>86</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87</v>
      </c>
      <c r="BO3" s="355"/>
      <c r="BP3" s="355"/>
      <c r="BQ3" s="355"/>
      <c r="BR3" s="355"/>
      <c r="BS3" s="355"/>
      <c r="BT3" s="355"/>
      <c r="BU3" s="356"/>
      <c r="BV3" s="354" t="s">
        <v>88</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89</v>
      </c>
      <c r="CU3" s="355"/>
      <c r="CV3" s="355"/>
      <c r="CW3" s="355"/>
      <c r="CX3" s="355"/>
      <c r="CY3" s="355"/>
      <c r="CZ3" s="355"/>
      <c r="DA3" s="356"/>
      <c r="DB3" s="354" t="s">
        <v>90</v>
      </c>
      <c r="DC3" s="355"/>
      <c r="DD3" s="355"/>
      <c r="DE3" s="355"/>
      <c r="DF3" s="355"/>
      <c r="DG3" s="355"/>
      <c r="DH3" s="355"/>
      <c r="DI3" s="356"/>
    </row>
    <row r="4" spans="1:119" ht="18.75" customHeight="1">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91</v>
      </c>
      <c r="AZ4" s="358"/>
      <c r="BA4" s="358"/>
      <c r="BB4" s="358"/>
      <c r="BC4" s="358"/>
      <c r="BD4" s="358"/>
      <c r="BE4" s="358"/>
      <c r="BF4" s="358"/>
      <c r="BG4" s="358"/>
      <c r="BH4" s="358"/>
      <c r="BI4" s="358"/>
      <c r="BJ4" s="358"/>
      <c r="BK4" s="358"/>
      <c r="BL4" s="358"/>
      <c r="BM4" s="359"/>
      <c r="BN4" s="360">
        <v>8669589</v>
      </c>
      <c r="BO4" s="361"/>
      <c r="BP4" s="361"/>
      <c r="BQ4" s="361"/>
      <c r="BR4" s="361"/>
      <c r="BS4" s="361"/>
      <c r="BT4" s="361"/>
      <c r="BU4" s="362"/>
      <c r="BV4" s="360">
        <v>11598226</v>
      </c>
      <c r="BW4" s="361"/>
      <c r="BX4" s="361"/>
      <c r="BY4" s="361"/>
      <c r="BZ4" s="361"/>
      <c r="CA4" s="361"/>
      <c r="CB4" s="361"/>
      <c r="CC4" s="362"/>
      <c r="CD4" s="363" t="s">
        <v>92</v>
      </c>
      <c r="CE4" s="364"/>
      <c r="CF4" s="364"/>
      <c r="CG4" s="364"/>
      <c r="CH4" s="364"/>
      <c r="CI4" s="364"/>
      <c r="CJ4" s="364"/>
      <c r="CK4" s="364"/>
      <c r="CL4" s="364"/>
      <c r="CM4" s="364"/>
      <c r="CN4" s="364"/>
      <c r="CO4" s="364"/>
      <c r="CP4" s="364"/>
      <c r="CQ4" s="364"/>
      <c r="CR4" s="364"/>
      <c r="CS4" s="365"/>
      <c r="CT4" s="366">
        <v>11.7</v>
      </c>
      <c r="CU4" s="367"/>
      <c r="CV4" s="367"/>
      <c r="CW4" s="367"/>
      <c r="CX4" s="367"/>
      <c r="CY4" s="367"/>
      <c r="CZ4" s="367"/>
      <c r="DA4" s="368"/>
      <c r="DB4" s="366">
        <v>4.9000000000000004</v>
      </c>
      <c r="DC4" s="367"/>
      <c r="DD4" s="367"/>
      <c r="DE4" s="367"/>
      <c r="DF4" s="367"/>
      <c r="DG4" s="367"/>
      <c r="DH4" s="367"/>
      <c r="DI4" s="368"/>
    </row>
    <row r="5" spans="1:119" ht="18.75" customHeight="1">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93</v>
      </c>
      <c r="AN5" s="427"/>
      <c r="AO5" s="427"/>
      <c r="AP5" s="427"/>
      <c r="AQ5" s="427"/>
      <c r="AR5" s="427"/>
      <c r="AS5" s="427"/>
      <c r="AT5" s="428"/>
      <c r="AU5" s="429" t="s">
        <v>94</v>
      </c>
      <c r="AV5" s="430"/>
      <c r="AW5" s="430"/>
      <c r="AX5" s="430"/>
      <c r="AY5" s="431" t="s">
        <v>95</v>
      </c>
      <c r="AZ5" s="432"/>
      <c r="BA5" s="432"/>
      <c r="BB5" s="432"/>
      <c r="BC5" s="432"/>
      <c r="BD5" s="432"/>
      <c r="BE5" s="432"/>
      <c r="BF5" s="432"/>
      <c r="BG5" s="432"/>
      <c r="BH5" s="432"/>
      <c r="BI5" s="432"/>
      <c r="BJ5" s="432"/>
      <c r="BK5" s="432"/>
      <c r="BL5" s="432"/>
      <c r="BM5" s="433"/>
      <c r="BN5" s="397">
        <v>8023447</v>
      </c>
      <c r="BO5" s="398"/>
      <c r="BP5" s="398"/>
      <c r="BQ5" s="398"/>
      <c r="BR5" s="398"/>
      <c r="BS5" s="398"/>
      <c r="BT5" s="398"/>
      <c r="BU5" s="399"/>
      <c r="BV5" s="397">
        <v>11213267</v>
      </c>
      <c r="BW5" s="398"/>
      <c r="BX5" s="398"/>
      <c r="BY5" s="398"/>
      <c r="BZ5" s="398"/>
      <c r="CA5" s="398"/>
      <c r="CB5" s="398"/>
      <c r="CC5" s="399"/>
      <c r="CD5" s="400" t="s">
        <v>96</v>
      </c>
      <c r="CE5" s="401"/>
      <c r="CF5" s="401"/>
      <c r="CG5" s="401"/>
      <c r="CH5" s="401"/>
      <c r="CI5" s="401"/>
      <c r="CJ5" s="401"/>
      <c r="CK5" s="401"/>
      <c r="CL5" s="401"/>
      <c r="CM5" s="401"/>
      <c r="CN5" s="401"/>
      <c r="CO5" s="401"/>
      <c r="CP5" s="401"/>
      <c r="CQ5" s="401"/>
      <c r="CR5" s="401"/>
      <c r="CS5" s="402"/>
      <c r="CT5" s="394">
        <v>82.9</v>
      </c>
      <c r="CU5" s="395"/>
      <c r="CV5" s="395"/>
      <c r="CW5" s="395"/>
      <c r="CX5" s="395"/>
      <c r="CY5" s="395"/>
      <c r="CZ5" s="395"/>
      <c r="DA5" s="396"/>
      <c r="DB5" s="394">
        <v>86.9</v>
      </c>
      <c r="DC5" s="395"/>
      <c r="DD5" s="395"/>
      <c r="DE5" s="395"/>
      <c r="DF5" s="395"/>
      <c r="DG5" s="395"/>
      <c r="DH5" s="395"/>
      <c r="DI5" s="396"/>
    </row>
    <row r="6" spans="1:119" ht="18.75" customHeight="1">
      <c r="A6" s="172"/>
      <c r="B6" s="403" t="s">
        <v>97</v>
      </c>
      <c r="C6" s="404"/>
      <c r="D6" s="404"/>
      <c r="E6" s="405"/>
      <c r="F6" s="405"/>
      <c r="G6" s="405"/>
      <c r="H6" s="405"/>
      <c r="I6" s="405"/>
      <c r="J6" s="405"/>
      <c r="K6" s="405"/>
      <c r="L6" s="405" t="s">
        <v>98</v>
      </c>
      <c r="M6" s="405"/>
      <c r="N6" s="405"/>
      <c r="O6" s="405"/>
      <c r="P6" s="405"/>
      <c r="Q6" s="405"/>
      <c r="R6" s="409"/>
      <c r="S6" s="409"/>
      <c r="T6" s="409"/>
      <c r="U6" s="409"/>
      <c r="V6" s="410"/>
      <c r="W6" s="413" t="s">
        <v>99</v>
      </c>
      <c r="X6" s="414"/>
      <c r="Y6" s="414"/>
      <c r="Z6" s="414"/>
      <c r="AA6" s="414"/>
      <c r="AB6" s="404"/>
      <c r="AC6" s="417" t="s">
        <v>100</v>
      </c>
      <c r="AD6" s="418"/>
      <c r="AE6" s="418"/>
      <c r="AF6" s="418"/>
      <c r="AG6" s="418"/>
      <c r="AH6" s="418"/>
      <c r="AI6" s="418"/>
      <c r="AJ6" s="418"/>
      <c r="AK6" s="418"/>
      <c r="AL6" s="419"/>
      <c r="AM6" s="426" t="s">
        <v>101</v>
      </c>
      <c r="AN6" s="427"/>
      <c r="AO6" s="427"/>
      <c r="AP6" s="427"/>
      <c r="AQ6" s="427"/>
      <c r="AR6" s="427"/>
      <c r="AS6" s="427"/>
      <c r="AT6" s="428"/>
      <c r="AU6" s="429" t="s">
        <v>94</v>
      </c>
      <c r="AV6" s="430"/>
      <c r="AW6" s="430"/>
      <c r="AX6" s="430"/>
      <c r="AY6" s="431" t="s">
        <v>102</v>
      </c>
      <c r="AZ6" s="432"/>
      <c r="BA6" s="432"/>
      <c r="BB6" s="432"/>
      <c r="BC6" s="432"/>
      <c r="BD6" s="432"/>
      <c r="BE6" s="432"/>
      <c r="BF6" s="432"/>
      <c r="BG6" s="432"/>
      <c r="BH6" s="432"/>
      <c r="BI6" s="432"/>
      <c r="BJ6" s="432"/>
      <c r="BK6" s="432"/>
      <c r="BL6" s="432"/>
      <c r="BM6" s="433"/>
      <c r="BN6" s="397">
        <v>646142</v>
      </c>
      <c r="BO6" s="398"/>
      <c r="BP6" s="398"/>
      <c r="BQ6" s="398"/>
      <c r="BR6" s="398"/>
      <c r="BS6" s="398"/>
      <c r="BT6" s="398"/>
      <c r="BU6" s="399"/>
      <c r="BV6" s="397">
        <v>384959</v>
      </c>
      <c r="BW6" s="398"/>
      <c r="BX6" s="398"/>
      <c r="BY6" s="398"/>
      <c r="BZ6" s="398"/>
      <c r="CA6" s="398"/>
      <c r="CB6" s="398"/>
      <c r="CC6" s="399"/>
      <c r="CD6" s="400" t="s">
        <v>103</v>
      </c>
      <c r="CE6" s="401"/>
      <c r="CF6" s="401"/>
      <c r="CG6" s="401"/>
      <c r="CH6" s="401"/>
      <c r="CI6" s="401"/>
      <c r="CJ6" s="401"/>
      <c r="CK6" s="401"/>
      <c r="CL6" s="401"/>
      <c r="CM6" s="401"/>
      <c r="CN6" s="401"/>
      <c r="CO6" s="401"/>
      <c r="CP6" s="401"/>
      <c r="CQ6" s="401"/>
      <c r="CR6" s="401"/>
      <c r="CS6" s="402"/>
      <c r="CT6" s="434">
        <v>82.9</v>
      </c>
      <c r="CU6" s="435"/>
      <c r="CV6" s="435"/>
      <c r="CW6" s="435"/>
      <c r="CX6" s="435"/>
      <c r="CY6" s="435"/>
      <c r="CZ6" s="435"/>
      <c r="DA6" s="436"/>
      <c r="DB6" s="434">
        <v>90.4</v>
      </c>
      <c r="DC6" s="435"/>
      <c r="DD6" s="435"/>
      <c r="DE6" s="435"/>
      <c r="DF6" s="435"/>
      <c r="DG6" s="435"/>
      <c r="DH6" s="435"/>
      <c r="DI6" s="436"/>
    </row>
    <row r="7" spans="1:119" ht="18.75" customHeight="1">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104</v>
      </c>
      <c r="AN7" s="427"/>
      <c r="AO7" s="427"/>
      <c r="AP7" s="427"/>
      <c r="AQ7" s="427"/>
      <c r="AR7" s="427"/>
      <c r="AS7" s="427"/>
      <c r="AT7" s="428"/>
      <c r="AU7" s="429" t="s">
        <v>105</v>
      </c>
      <c r="AV7" s="430"/>
      <c r="AW7" s="430"/>
      <c r="AX7" s="430"/>
      <c r="AY7" s="431" t="s">
        <v>106</v>
      </c>
      <c r="AZ7" s="432"/>
      <c r="BA7" s="432"/>
      <c r="BB7" s="432"/>
      <c r="BC7" s="432"/>
      <c r="BD7" s="432"/>
      <c r="BE7" s="432"/>
      <c r="BF7" s="432"/>
      <c r="BG7" s="432"/>
      <c r="BH7" s="432"/>
      <c r="BI7" s="432"/>
      <c r="BJ7" s="432"/>
      <c r="BK7" s="432"/>
      <c r="BL7" s="432"/>
      <c r="BM7" s="433"/>
      <c r="BN7" s="397">
        <v>50556</v>
      </c>
      <c r="BO7" s="398"/>
      <c r="BP7" s="398"/>
      <c r="BQ7" s="398"/>
      <c r="BR7" s="398"/>
      <c r="BS7" s="398"/>
      <c r="BT7" s="398"/>
      <c r="BU7" s="399"/>
      <c r="BV7" s="397">
        <v>156517</v>
      </c>
      <c r="BW7" s="398"/>
      <c r="BX7" s="398"/>
      <c r="BY7" s="398"/>
      <c r="BZ7" s="398"/>
      <c r="CA7" s="398"/>
      <c r="CB7" s="398"/>
      <c r="CC7" s="399"/>
      <c r="CD7" s="400" t="s">
        <v>107</v>
      </c>
      <c r="CE7" s="401"/>
      <c r="CF7" s="401"/>
      <c r="CG7" s="401"/>
      <c r="CH7" s="401"/>
      <c r="CI7" s="401"/>
      <c r="CJ7" s="401"/>
      <c r="CK7" s="401"/>
      <c r="CL7" s="401"/>
      <c r="CM7" s="401"/>
      <c r="CN7" s="401"/>
      <c r="CO7" s="401"/>
      <c r="CP7" s="401"/>
      <c r="CQ7" s="401"/>
      <c r="CR7" s="401"/>
      <c r="CS7" s="402"/>
      <c r="CT7" s="397">
        <v>5105624</v>
      </c>
      <c r="CU7" s="398"/>
      <c r="CV7" s="398"/>
      <c r="CW7" s="398"/>
      <c r="CX7" s="398"/>
      <c r="CY7" s="398"/>
      <c r="CZ7" s="398"/>
      <c r="DA7" s="399"/>
      <c r="DB7" s="397">
        <v>4635949</v>
      </c>
      <c r="DC7" s="398"/>
      <c r="DD7" s="398"/>
      <c r="DE7" s="398"/>
      <c r="DF7" s="398"/>
      <c r="DG7" s="398"/>
      <c r="DH7" s="398"/>
      <c r="DI7" s="399"/>
    </row>
    <row r="8" spans="1:119" ht="18.75" customHeight="1" thickBot="1">
      <c r="A8" s="172"/>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108</v>
      </c>
      <c r="AN8" s="427"/>
      <c r="AO8" s="427"/>
      <c r="AP8" s="427"/>
      <c r="AQ8" s="427"/>
      <c r="AR8" s="427"/>
      <c r="AS8" s="427"/>
      <c r="AT8" s="428"/>
      <c r="AU8" s="429" t="s">
        <v>109</v>
      </c>
      <c r="AV8" s="430"/>
      <c r="AW8" s="430"/>
      <c r="AX8" s="430"/>
      <c r="AY8" s="431" t="s">
        <v>110</v>
      </c>
      <c r="AZ8" s="432"/>
      <c r="BA8" s="432"/>
      <c r="BB8" s="432"/>
      <c r="BC8" s="432"/>
      <c r="BD8" s="432"/>
      <c r="BE8" s="432"/>
      <c r="BF8" s="432"/>
      <c r="BG8" s="432"/>
      <c r="BH8" s="432"/>
      <c r="BI8" s="432"/>
      <c r="BJ8" s="432"/>
      <c r="BK8" s="432"/>
      <c r="BL8" s="432"/>
      <c r="BM8" s="433"/>
      <c r="BN8" s="397">
        <v>595586</v>
      </c>
      <c r="BO8" s="398"/>
      <c r="BP8" s="398"/>
      <c r="BQ8" s="398"/>
      <c r="BR8" s="398"/>
      <c r="BS8" s="398"/>
      <c r="BT8" s="398"/>
      <c r="BU8" s="399"/>
      <c r="BV8" s="397">
        <v>228442</v>
      </c>
      <c r="BW8" s="398"/>
      <c r="BX8" s="398"/>
      <c r="BY8" s="398"/>
      <c r="BZ8" s="398"/>
      <c r="CA8" s="398"/>
      <c r="CB8" s="398"/>
      <c r="CC8" s="399"/>
      <c r="CD8" s="400" t="s">
        <v>111</v>
      </c>
      <c r="CE8" s="401"/>
      <c r="CF8" s="401"/>
      <c r="CG8" s="401"/>
      <c r="CH8" s="401"/>
      <c r="CI8" s="401"/>
      <c r="CJ8" s="401"/>
      <c r="CK8" s="401"/>
      <c r="CL8" s="401"/>
      <c r="CM8" s="401"/>
      <c r="CN8" s="401"/>
      <c r="CO8" s="401"/>
      <c r="CP8" s="401"/>
      <c r="CQ8" s="401"/>
      <c r="CR8" s="401"/>
      <c r="CS8" s="402"/>
      <c r="CT8" s="437">
        <v>0.42</v>
      </c>
      <c r="CU8" s="438"/>
      <c r="CV8" s="438"/>
      <c r="CW8" s="438"/>
      <c r="CX8" s="438"/>
      <c r="CY8" s="438"/>
      <c r="CZ8" s="438"/>
      <c r="DA8" s="439"/>
      <c r="DB8" s="437">
        <v>0.43</v>
      </c>
      <c r="DC8" s="438"/>
      <c r="DD8" s="438"/>
      <c r="DE8" s="438"/>
      <c r="DF8" s="438"/>
      <c r="DG8" s="438"/>
      <c r="DH8" s="438"/>
      <c r="DI8" s="439"/>
    </row>
    <row r="9" spans="1:119" ht="18.75" customHeight="1" thickBot="1">
      <c r="A9" s="172"/>
      <c r="B9" s="391" t="s">
        <v>112</v>
      </c>
      <c r="C9" s="392"/>
      <c r="D9" s="392"/>
      <c r="E9" s="392"/>
      <c r="F9" s="392"/>
      <c r="G9" s="392"/>
      <c r="H9" s="392"/>
      <c r="I9" s="392"/>
      <c r="J9" s="392"/>
      <c r="K9" s="440"/>
      <c r="L9" s="441" t="s">
        <v>113</v>
      </c>
      <c r="M9" s="442"/>
      <c r="N9" s="442"/>
      <c r="O9" s="442"/>
      <c r="P9" s="442"/>
      <c r="Q9" s="443"/>
      <c r="R9" s="444">
        <v>14644</v>
      </c>
      <c r="S9" s="445"/>
      <c r="T9" s="445"/>
      <c r="U9" s="445"/>
      <c r="V9" s="446"/>
      <c r="W9" s="354" t="s">
        <v>114</v>
      </c>
      <c r="X9" s="355"/>
      <c r="Y9" s="355"/>
      <c r="Z9" s="355"/>
      <c r="AA9" s="355"/>
      <c r="AB9" s="355"/>
      <c r="AC9" s="355"/>
      <c r="AD9" s="355"/>
      <c r="AE9" s="355"/>
      <c r="AF9" s="355"/>
      <c r="AG9" s="355"/>
      <c r="AH9" s="355"/>
      <c r="AI9" s="355"/>
      <c r="AJ9" s="355"/>
      <c r="AK9" s="355"/>
      <c r="AL9" s="356"/>
      <c r="AM9" s="426" t="s">
        <v>115</v>
      </c>
      <c r="AN9" s="427"/>
      <c r="AO9" s="427"/>
      <c r="AP9" s="427"/>
      <c r="AQ9" s="427"/>
      <c r="AR9" s="427"/>
      <c r="AS9" s="427"/>
      <c r="AT9" s="428"/>
      <c r="AU9" s="429" t="s">
        <v>116</v>
      </c>
      <c r="AV9" s="430"/>
      <c r="AW9" s="430"/>
      <c r="AX9" s="430"/>
      <c r="AY9" s="431" t="s">
        <v>117</v>
      </c>
      <c r="AZ9" s="432"/>
      <c r="BA9" s="432"/>
      <c r="BB9" s="432"/>
      <c r="BC9" s="432"/>
      <c r="BD9" s="432"/>
      <c r="BE9" s="432"/>
      <c r="BF9" s="432"/>
      <c r="BG9" s="432"/>
      <c r="BH9" s="432"/>
      <c r="BI9" s="432"/>
      <c r="BJ9" s="432"/>
      <c r="BK9" s="432"/>
      <c r="BL9" s="432"/>
      <c r="BM9" s="433"/>
      <c r="BN9" s="397">
        <v>367144</v>
      </c>
      <c r="BO9" s="398"/>
      <c r="BP9" s="398"/>
      <c r="BQ9" s="398"/>
      <c r="BR9" s="398"/>
      <c r="BS9" s="398"/>
      <c r="BT9" s="398"/>
      <c r="BU9" s="399"/>
      <c r="BV9" s="397">
        <v>67743</v>
      </c>
      <c r="BW9" s="398"/>
      <c r="BX9" s="398"/>
      <c r="BY9" s="398"/>
      <c r="BZ9" s="398"/>
      <c r="CA9" s="398"/>
      <c r="CB9" s="398"/>
      <c r="CC9" s="399"/>
      <c r="CD9" s="400" t="s">
        <v>118</v>
      </c>
      <c r="CE9" s="401"/>
      <c r="CF9" s="401"/>
      <c r="CG9" s="401"/>
      <c r="CH9" s="401"/>
      <c r="CI9" s="401"/>
      <c r="CJ9" s="401"/>
      <c r="CK9" s="401"/>
      <c r="CL9" s="401"/>
      <c r="CM9" s="401"/>
      <c r="CN9" s="401"/>
      <c r="CO9" s="401"/>
      <c r="CP9" s="401"/>
      <c r="CQ9" s="401"/>
      <c r="CR9" s="401"/>
      <c r="CS9" s="402"/>
      <c r="CT9" s="394">
        <v>12.9</v>
      </c>
      <c r="CU9" s="395"/>
      <c r="CV9" s="395"/>
      <c r="CW9" s="395"/>
      <c r="CX9" s="395"/>
      <c r="CY9" s="395"/>
      <c r="CZ9" s="395"/>
      <c r="DA9" s="396"/>
      <c r="DB9" s="394">
        <v>9.8000000000000007</v>
      </c>
      <c r="DC9" s="395"/>
      <c r="DD9" s="395"/>
      <c r="DE9" s="395"/>
      <c r="DF9" s="395"/>
      <c r="DG9" s="395"/>
      <c r="DH9" s="395"/>
      <c r="DI9" s="396"/>
    </row>
    <row r="10" spans="1:119" ht="18.75" customHeight="1" thickBot="1">
      <c r="A10" s="172"/>
      <c r="B10" s="391"/>
      <c r="C10" s="392"/>
      <c r="D10" s="392"/>
      <c r="E10" s="392"/>
      <c r="F10" s="392"/>
      <c r="G10" s="392"/>
      <c r="H10" s="392"/>
      <c r="I10" s="392"/>
      <c r="J10" s="392"/>
      <c r="K10" s="440"/>
      <c r="L10" s="447" t="s">
        <v>119</v>
      </c>
      <c r="M10" s="427"/>
      <c r="N10" s="427"/>
      <c r="O10" s="427"/>
      <c r="P10" s="427"/>
      <c r="Q10" s="428"/>
      <c r="R10" s="448">
        <v>15880</v>
      </c>
      <c r="S10" s="449"/>
      <c r="T10" s="449"/>
      <c r="U10" s="449"/>
      <c r="V10" s="450"/>
      <c r="W10" s="385"/>
      <c r="X10" s="386"/>
      <c r="Y10" s="386"/>
      <c r="Z10" s="386"/>
      <c r="AA10" s="386"/>
      <c r="AB10" s="386"/>
      <c r="AC10" s="386"/>
      <c r="AD10" s="386"/>
      <c r="AE10" s="386"/>
      <c r="AF10" s="386"/>
      <c r="AG10" s="386"/>
      <c r="AH10" s="386"/>
      <c r="AI10" s="386"/>
      <c r="AJ10" s="386"/>
      <c r="AK10" s="386"/>
      <c r="AL10" s="389"/>
      <c r="AM10" s="426" t="s">
        <v>120</v>
      </c>
      <c r="AN10" s="427"/>
      <c r="AO10" s="427"/>
      <c r="AP10" s="427"/>
      <c r="AQ10" s="427"/>
      <c r="AR10" s="427"/>
      <c r="AS10" s="427"/>
      <c r="AT10" s="428"/>
      <c r="AU10" s="429" t="s">
        <v>121</v>
      </c>
      <c r="AV10" s="430"/>
      <c r="AW10" s="430"/>
      <c r="AX10" s="430"/>
      <c r="AY10" s="431" t="s">
        <v>122</v>
      </c>
      <c r="AZ10" s="432"/>
      <c r="BA10" s="432"/>
      <c r="BB10" s="432"/>
      <c r="BC10" s="432"/>
      <c r="BD10" s="432"/>
      <c r="BE10" s="432"/>
      <c r="BF10" s="432"/>
      <c r="BG10" s="432"/>
      <c r="BH10" s="432"/>
      <c r="BI10" s="432"/>
      <c r="BJ10" s="432"/>
      <c r="BK10" s="432"/>
      <c r="BL10" s="432"/>
      <c r="BM10" s="433"/>
      <c r="BN10" s="397">
        <v>48000</v>
      </c>
      <c r="BO10" s="398"/>
      <c r="BP10" s="398"/>
      <c r="BQ10" s="398"/>
      <c r="BR10" s="398"/>
      <c r="BS10" s="398"/>
      <c r="BT10" s="398"/>
      <c r="BU10" s="399"/>
      <c r="BV10" s="397">
        <v>17000</v>
      </c>
      <c r="BW10" s="398"/>
      <c r="BX10" s="398"/>
      <c r="BY10" s="398"/>
      <c r="BZ10" s="398"/>
      <c r="CA10" s="398"/>
      <c r="CB10" s="398"/>
      <c r="CC10" s="399"/>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391"/>
      <c r="C11" s="392"/>
      <c r="D11" s="392"/>
      <c r="E11" s="392"/>
      <c r="F11" s="392"/>
      <c r="G11" s="392"/>
      <c r="H11" s="392"/>
      <c r="I11" s="392"/>
      <c r="J11" s="392"/>
      <c r="K11" s="440"/>
      <c r="L11" s="451" t="s">
        <v>124</v>
      </c>
      <c r="M11" s="452"/>
      <c r="N11" s="452"/>
      <c r="O11" s="452"/>
      <c r="P11" s="452"/>
      <c r="Q11" s="453"/>
      <c r="R11" s="454" t="s">
        <v>125</v>
      </c>
      <c r="S11" s="455"/>
      <c r="T11" s="455"/>
      <c r="U11" s="455"/>
      <c r="V11" s="456"/>
      <c r="W11" s="385"/>
      <c r="X11" s="386"/>
      <c r="Y11" s="386"/>
      <c r="Z11" s="386"/>
      <c r="AA11" s="386"/>
      <c r="AB11" s="386"/>
      <c r="AC11" s="386"/>
      <c r="AD11" s="386"/>
      <c r="AE11" s="386"/>
      <c r="AF11" s="386"/>
      <c r="AG11" s="386"/>
      <c r="AH11" s="386"/>
      <c r="AI11" s="386"/>
      <c r="AJ11" s="386"/>
      <c r="AK11" s="386"/>
      <c r="AL11" s="389"/>
      <c r="AM11" s="426" t="s">
        <v>126</v>
      </c>
      <c r="AN11" s="427"/>
      <c r="AO11" s="427"/>
      <c r="AP11" s="427"/>
      <c r="AQ11" s="427"/>
      <c r="AR11" s="427"/>
      <c r="AS11" s="427"/>
      <c r="AT11" s="428"/>
      <c r="AU11" s="429" t="s">
        <v>109</v>
      </c>
      <c r="AV11" s="430"/>
      <c r="AW11" s="430"/>
      <c r="AX11" s="430"/>
      <c r="AY11" s="431" t="s">
        <v>127</v>
      </c>
      <c r="AZ11" s="432"/>
      <c r="BA11" s="432"/>
      <c r="BB11" s="432"/>
      <c r="BC11" s="432"/>
      <c r="BD11" s="432"/>
      <c r="BE11" s="432"/>
      <c r="BF11" s="432"/>
      <c r="BG11" s="432"/>
      <c r="BH11" s="432"/>
      <c r="BI11" s="432"/>
      <c r="BJ11" s="432"/>
      <c r="BK11" s="432"/>
      <c r="BL11" s="432"/>
      <c r="BM11" s="433"/>
      <c r="BN11" s="397">
        <v>0</v>
      </c>
      <c r="BO11" s="398"/>
      <c r="BP11" s="398"/>
      <c r="BQ11" s="398"/>
      <c r="BR11" s="398"/>
      <c r="BS11" s="398"/>
      <c r="BT11" s="398"/>
      <c r="BU11" s="399"/>
      <c r="BV11" s="397">
        <v>32377</v>
      </c>
      <c r="BW11" s="398"/>
      <c r="BX11" s="398"/>
      <c r="BY11" s="398"/>
      <c r="BZ11" s="398"/>
      <c r="CA11" s="398"/>
      <c r="CB11" s="398"/>
      <c r="CC11" s="399"/>
      <c r="CD11" s="400" t="s">
        <v>128</v>
      </c>
      <c r="CE11" s="401"/>
      <c r="CF11" s="401"/>
      <c r="CG11" s="401"/>
      <c r="CH11" s="401"/>
      <c r="CI11" s="401"/>
      <c r="CJ11" s="401"/>
      <c r="CK11" s="401"/>
      <c r="CL11" s="401"/>
      <c r="CM11" s="401"/>
      <c r="CN11" s="401"/>
      <c r="CO11" s="401"/>
      <c r="CP11" s="401"/>
      <c r="CQ11" s="401"/>
      <c r="CR11" s="401"/>
      <c r="CS11" s="402"/>
      <c r="CT11" s="437" t="s">
        <v>129</v>
      </c>
      <c r="CU11" s="438"/>
      <c r="CV11" s="438"/>
      <c r="CW11" s="438"/>
      <c r="CX11" s="438"/>
      <c r="CY11" s="438"/>
      <c r="CZ11" s="438"/>
      <c r="DA11" s="439"/>
      <c r="DB11" s="437" t="s">
        <v>130</v>
      </c>
      <c r="DC11" s="438"/>
      <c r="DD11" s="438"/>
      <c r="DE11" s="438"/>
      <c r="DF11" s="438"/>
      <c r="DG11" s="438"/>
      <c r="DH11" s="438"/>
      <c r="DI11" s="439"/>
    </row>
    <row r="12" spans="1:119" ht="18.75" customHeight="1">
      <c r="A12" s="172"/>
      <c r="B12" s="457" t="s">
        <v>131</v>
      </c>
      <c r="C12" s="458"/>
      <c r="D12" s="458"/>
      <c r="E12" s="458"/>
      <c r="F12" s="458"/>
      <c r="G12" s="458"/>
      <c r="H12" s="458"/>
      <c r="I12" s="458"/>
      <c r="J12" s="458"/>
      <c r="K12" s="459"/>
      <c r="L12" s="466" t="s">
        <v>132</v>
      </c>
      <c r="M12" s="467"/>
      <c r="N12" s="467"/>
      <c r="O12" s="467"/>
      <c r="P12" s="467"/>
      <c r="Q12" s="468"/>
      <c r="R12" s="469">
        <v>14390</v>
      </c>
      <c r="S12" s="470"/>
      <c r="T12" s="470"/>
      <c r="U12" s="470"/>
      <c r="V12" s="471"/>
      <c r="W12" s="472" t="s">
        <v>1</v>
      </c>
      <c r="X12" s="430"/>
      <c r="Y12" s="430"/>
      <c r="Z12" s="430"/>
      <c r="AA12" s="430"/>
      <c r="AB12" s="473"/>
      <c r="AC12" s="474" t="s">
        <v>133</v>
      </c>
      <c r="AD12" s="475"/>
      <c r="AE12" s="475"/>
      <c r="AF12" s="475"/>
      <c r="AG12" s="476"/>
      <c r="AH12" s="474" t="s">
        <v>134</v>
      </c>
      <c r="AI12" s="475"/>
      <c r="AJ12" s="475"/>
      <c r="AK12" s="475"/>
      <c r="AL12" s="477"/>
      <c r="AM12" s="426" t="s">
        <v>135</v>
      </c>
      <c r="AN12" s="427"/>
      <c r="AO12" s="427"/>
      <c r="AP12" s="427"/>
      <c r="AQ12" s="427"/>
      <c r="AR12" s="427"/>
      <c r="AS12" s="427"/>
      <c r="AT12" s="428"/>
      <c r="AU12" s="429" t="s">
        <v>136</v>
      </c>
      <c r="AV12" s="430"/>
      <c r="AW12" s="430"/>
      <c r="AX12" s="430"/>
      <c r="AY12" s="431" t="s">
        <v>137</v>
      </c>
      <c r="AZ12" s="432"/>
      <c r="BA12" s="432"/>
      <c r="BB12" s="432"/>
      <c r="BC12" s="432"/>
      <c r="BD12" s="432"/>
      <c r="BE12" s="432"/>
      <c r="BF12" s="432"/>
      <c r="BG12" s="432"/>
      <c r="BH12" s="432"/>
      <c r="BI12" s="432"/>
      <c r="BJ12" s="432"/>
      <c r="BK12" s="432"/>
      <c r="BL12" s="432"/>
      <c r="BM12" s="433"/>
      <c r="BN12" s="397">
        <v>0</v>
      </c>
      <c r="BO12" s="398"/>
      <c r="BP12" s="398"/>
      <c r="BQ12" s="398"/>
      <c r="BR12" s="398"/>
      <c r="BS12" s="398"/>
      <c r="BT12" s="398"/>
      <c r="BU12" s="399"/>
      <c r="BV12" s="397">
        <v>0</v>
      </c>
      <c r="BW12" s="398"/>
      <c r="BX12" s="398"/>
      <c r="BY12" s="398"/>
      <c r="BZ12" s="398"/>
      <c r="CA12" s="398"/>
      <c r="CB12" s="398"/>
      <c r="CC12" s="399"/>
      <c r="CD12" s="400" t="s">
        <v>138</v>
      </c>
      <c r="CE12" s="401"/>
      <c r="CF12" s="401"/>
      <c r="CG12" s="401"/>
      <c r="CH12" s="401"/>
      <c r="CI12" s="401"/>
      <c r="CJ12" s="401"/>
      <c r="CK12" s="401"/>
      <c r="CL12" s="401"/>
      <c r="CM12" s="401"/>
      <c r="CN12" s="401"/>
      <c r="CO12" s="401"/>
      <c r="CP12" s="401"/>
      <c r="CQ12" s="401"/>
      <c r="CR12" s="401"/>
      <c r="CS12" s="402"/>
      <c r="CT12" s="437" t="s">
        <v>139</v>
      </c>
      <c r="CU12" s="438"/>
      <c r="CV12" s="438"/>
      <c r="CW12" s="438"/>
      <c r="CX12" s="438"/>
      <c r="CY12" s="438"/>
      <c r="CZ12" s="438"/>
      <c r="DA12" s="439"/>
      <c r="DB12" s="437" t="s">
        <v>140</v>
      </c>
      <c r="DC12" s="438"/>
      <c r="DD12" s="438"/>
      <c r="DE12" s="438"/>
      <c r="DF12" s="438"/>
      <c r="DG12" s="438"/>
      <c r="DH12" s="438"/>
      <c r="DI12" s="439"/>
    </row>
    <row r="13" spans="1:119" ht="18.75" customHeight="1">
      <c r="A13" s="172"/>
      <c r="B13" s="460"/>
      <c r="C13" s="461"/>
      <c r="D13" s="461"/>
      <c r="E13" s="461"/>
      <c r="F13" s="461"/>
      <c r="G13" s="461"/>
      <c r="H13" s="461"/>
      <c r="I13" s="461"/>
      <c r="J13" s="461"/>
      <c r="K13" s="462"/>
      <c r="L13" s="181"/>
      <c r="M13" s="488" t="s">
        <v>141</v>
      </c>
      <c r="N13" s="489"/>
      <c r="O13" s="489"/>
      <c r="P13" s="489"/>
      <c r="Q13" s="490"/>
      <c r="R13" s="481">
        <v>14306</v>
      </c>
      <c r="S13" s="482"/>
      <c r="T13" s="482"/>
      <c r="U13" s="482"/>
      <c r="V13" s="483"/>
      <c r="W13" s="413" t="s">
        <v>142</v>
      </c>
      <c r="X13" s="414"/>
      <c r="Y13" s="414"/>
      <c r="Z13" s="414"/>
      <c r="AA13" s="414"/>
      <c r="AB13" s="404"/>
      <c r="AC13" s="448">
        <v>706</v>
      </c>
      <c r="AD13" s="449"/>
      <c r="AE13" s="449"/>
      <c r="AF13" s="449"/>
      <c r="AG13" s="491"/>
      <c r="AH13" s="448">
        <v>824</v>
      </c>
      <c r="AI13" s="449"/>
      <c r="AJ13" s="449"/>
      <c r="AK13" s="449"/>
      <c r="AL13" s="450"/>
      <c r="AM13" s="426" t="s">
        <v>143</v>
      </c>
      <c r="AN13" s="427"/>
      <c r="AO13" s="427"/>
      <c r="AP13" s="427"/>
      <c r="AQ13" s="427"/>
      <c r="AR13" s="427"/>
      <c r="AS13" s="427"/>
      <c r="AT13" s="428"/>
      <c r="AU13" s="429" t="s">
        <v>144</v>
      </c>
      <c r="AV13" s="430"/>
      <c r="AW13" s="430"/>
      <c r="AX13" s="430"/>
      <c r="AY13" s="431" t="s">
        <v>145</v>
      </c>
      <c r="AZ13" s="432"/>
      <c r="BA13" s="432"/>
      <c r="BB13" s="432"/>
      <c r="BC13" s="432"/>
      <c r="BD13" s="432"/>
      <c r="BE13" s="432"/>
      <c r="BF13" s="432"/>
      <c r="BG13" s="432"/>
      <c r="BH13" s="432"/>
      <c r="BI13" s="432"/>
      <c r="BJ13" s="432"/>
      <c r="BK13" s="432"/>
      <c r="BL13" s="432"/>
      <c r="BM13" s="433"/>
      <c r="BN13" s="397">
        <v>415144</v>
      </c>
      <c r="BO13" s="398"/>
      <c r="BP13" s="398"/>
      <c r="BQ13" s="398"/>
      <c r="BR13" s="398"/>
      <c r="BS13" s="398"/>
      <c r="BT13" s="398"/>
      <c r="BU13" s="399"/>
      <c r="BV13" s="397">
        <v>117120</v>
      </c>
      <c r="BW13" s="398"/>
      <c r="BX13" s="398"/>
      <c r="BY13" s="398"/>
      <c r="BZ13" s="398"/>
      <c r="CA13" s="398"/>
      <c r="CB13" s="398"/>
      <c r="CC13" s="399"/>
      <c r="CD13" s="400" t="s">
        <v>146</v>
      </c>
      <c r="CE13" s="401"/>
      <c r="CF13" s="401"/>
      <c r="CG13" s="401"/>
      <c r="CH13" s="401"/>
      <c r="CI13" s="401"/>
      <c r="CJ13" s="401"/>
      <c r="CK13" s="401"/>
      <c r="CL13" s="401"/>
      <c r="CM13" s="401"/>
      <c r="CN13" s="401"/>
      <c r="CO13" s="401"/>
      <c r="CP13" s="401"/>
      <c r="CQ13" s="401"/>
      <c r="CR13" s="401"/>
      <c r="CS13" s="402"/>
      <c r="CT13" s="394">
        <v>5</v>
      </c>
      <c r="CU13" s="395"/>
      <c r="CV13" s="395"/>
      <c r="CW13" s="395"/>
      <c r="CX13" s="395"/>
      <c r="CY13" s="395"/>
      <c r="CZ13" s="395"/>
      <c r="DA13" s="396"/>
      <c r="DB13" s="394">
        <v>4.5999999999999996</v>
      </c>
      <c r="DC13" s="395"/>
      <c r="DD13" s="395"/>
      <c r="DE13" s="395"/>
      <c r="DF13" s="395"/>
      <c r="DG13" s="395"/>
      <c r="DH13" s="395"/>
      <c r="DI13" s="396"/>
    </row>
    <row r="14" spans="1:119" ht="18.75" customHeight="1" thickBot="1">
      <c r="A14" s="172"/>
      <c r="B14" s="460"/>
      <c r="C14" s="461"/>
      <c r="D14" s="461"/>
      <c r="E14" s="461"/>
      <c r="F14" s="461"/>
      <c r="G14" s="461"/>
      <c r="H14" s="461"/>
      <c r="I14" s="461"/>
      <c r="J14" s="461"/>
      <c r="K14" s="462"/>
      <c r="L14" s="478" t="s">
        <v>147</v>
      </c>
      <c r="M14" s="479"/>
      <c r="N14" s="479"/>
      <c r="O14" s="479"/>
      <c r="P14" s="479"/>
      <c r="Q14" s="480"/>
      <c r="R14" s="481">
        <v>14744</v>
      </c>
      <c r="S14" s="482"/>
      <c r="T14" s="482"/>
      <c r="U14" s="482"/>
      <c r="V14" s="483"/>
      <c r="W14" s="387"/>
      <c r="X14" s="388"/>
      <c r="Y14" s="388"/>
      <c r="Z14" s="388"/>
      <c r="AA14" s="388"/>
      <c r="AB14" s="377"/>
      <c r="AC14" s="484">
        <v>10.1</v>
      </c>
      <c r="AD14" s="485"/>
      <c r="AE14" s="485"/>
      <c r="AF14" s="485"/>
      <c r="AG14" s="486"/>
      <c r="AH14" s="484">
        <v>10.8</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148</v>
      </c>
      <c r="CE14" s="493"/>
      <c r="CF14" s="493"/>
      <c r="CG14" s="493"/>
      <c r="CH14" s="493"/>
      <c r="CI14" s="493"/>
      <c r="CJ14" s="493"/>
      <c r="CK14" s="493"/>
      <c r="CL14" s="493"/>
      <c r="CM14" s="493"/>
      <c r="CN14" s="493"/>
      <c r="CO14" s="493"/>
      <c r="CP14" s="493"/>
      <c r="CQ14" s="493"/>
      <c r="CR14" s="493"/>
      <c r="CS14" s="494"/>
      <c r="CT14" s="495">
        <v>15.7</v>
      </c>
      <c r="CU14" s="496"/>
      <c r="CV14" s="496"/>
      <c r="CW14" s="496"/>
      <c r="CX14" s="496"/>
      <c r="CY14" s="496"/>
      <c r="CZ14" s="496"/>
      <c r="DA14" s="497"/>
      <c r="DB14" s="495">
        <v>26.8</v>
      </c>
      <c r="DC14" s="496"/>
      <c r="DD14" s="496"/>
      <c r="DE14" s="496"/>
      <c r="DF14" s="496"/>
      <c r="DG14" s="496"/>
      <c r="DH14" s="496"/>
      <c r="DI14" s="497"/>
    </row>
    <row r="15" spans="1:119" ht="18.75" customHeight="1">
      <c r="A15" s="172"/>
      <c r="B15" s="460"/>
      <c r="C15" s="461"/>
      <c r="D15" s="461"/>
      <c r="E15" s="461"/>
      <c r="F15" s="461"/>
      <c r="G15" s="461"/>
      <c r="H15" s="461"/>
      <c r="I15" s="461"/>
      <c r="J15" s="461"/>
      <c r="K15" s="462"/>
      <c r="L15" s="181"/>
      <c r="M15" s="488" t="s">
        <v>149</v>
      </c>
      <c r="N15" s="489"/>
      <c r="O15" s="489"/>
      <c r="P15" s="489"/>
      <c r="Q15" s="490"/>
      <c r="R15" s="481">
        <v>14631</v>
      </c>
      <c r="S15" s="482"/>
      <c r="T15" s="482"/>
      <c r="U15" s="482"/>
      <c r="V15" s="483"/>
      <c r="W15" s="413" t="s">
        <v>150</v>
      </c>
      <c r="X15" s="414"/>
      <c r="Y15" s="414"/>
      <c r="Z15" s="414"/>
      <c r="AA15" s="414"/>
      <c r="AB15" s="404"/>
      <c r="AC15" s="448">
        <v>2514</v>
      </c>
      <c r="AD15" s="449"/>
      <c r="AE15" s="449"/>
      <c r="AF15" s="449"/>
      <c r="AG15" s="491"/>
      <c r="AH15" s="448">
        <v>2816</v>
      </c>
      <c r="AI15" s="449"/>
      <c r="AJ15" s="449"/>
      <c r="AK15" s="449"/>
      <c r="AL15" s="450"/>
      <c r="AM15" s="426"/>
      <c r="AN15" s="427"/>
      <c r="AO15" s="427"/>
      <c r="AP15" s="427"/>
      <c r="AQ15" s="427"/>
      <c r="AR15" s="427"/>
      <c r="AS15" s="427"/>
      <c r="AT15" s="428"/>
      <c r="AU15" s="429"/>
      <c r="AV15" s="430"/>
      <c r="AW15" s="430"/>
      <c r="AX15" s="430"/>
      <c r="AY15" s="357" t="s">
        <v>151</v>
      </c>
      <c r="AZ15" s="358"/>
      <c r="BA15" s="358"/>
      <c r="BB15" s="358"/>
      <c r="BC15" s="358"/>
      <c r="BD15" s="358"/>
      <c r="BE15" s="358"/>
      <c r="BF15" s="358"/>
      <c r="BG15" s="358"/>
      <c r="BH15" s="358"/>
      <c r="BI15" s="358"/>
      <c r="BJ15" s="358"/>
      <c r="BK15" s="358"/>
      <c r="BL15" s="358"/>
      <c r="BM15" s="359"/>
      <c r="BN15" s="360">
        <v>1783123</v>
      </c>
      <c r="BO15" s="361"/>
      <c r="BP15" s="361"/>
      <c r="BQ15" s="361"/>
      <c r="BR15" s="361"/>
      <c r="BS15" s="361"/>
      <c r="BT15" s="361"/>
      <c r="BU15" s="362"/>
      <c r="BV15" s="360">
        <v>1714997</v>
      </c>
      <c r="BW15" s="361"/>
      <c r="BX15" s="361"/>
      <c r="BY15" s="361"/>
      <c r="BZ15" s="361"/>
      <c r="CA15" s="361"/>
      <c r="CB15" s="361"/>
      <c r="CC15" s="362"/>
      <c r="CD15" s="498" t="s">
        <v>152</v>
      </c>
      <c r="CE15" s="499"/>
      <c r="CF15" s="499"/>
      <c r="CG15" s="499"/>
      <c r="CH15" s="499"/>
      <c r="CI15" s="499"/>
      <c r="CJ15" s="499"/>
      <c r="CK15" s="499"/>
      <c r="CL15" s="499"/>
      <c r="CM15" s="499"/>
      <c r="CN15" s="499"/>
      <c r="CO15" s="499"/>
      <c r="CP15" s="499"/>
      <c r="CQ15" s="499"/>
      <c r="CR15" s="499"/>
      <c r="CS15" s="500"/>
      <c r="CT15" s="182"/>
      <c r="CU15" s="183"/>
      <c r="CV15" s="183"/>
      <c r="CW15" s="183"/>
      <c r="CX15" s="183"/>
      <c r="CY15" s="183"/>
      <c r="CZ15" s="183"/>
      <c r="DA15" s="184"/>
      <c r="DB15" s="182"/>
      <c r="DC15" s="183"/>
      <c r="DD15" s="183"/>
      <c r="DE15" s="183"/>
      <c r="DF15" s="183"/>
      <c r="DG15" s="183"/>
      <c r="DH15" s="183"/>
      <c r="DI15" s="184"/>
    </row>
    <row r="16" spans="1:119" ht="18.75" customHeight="1">
      <c r="A16" s="172"/>
      <c r="B16" s="460"/>
      <c r="C16" s="461"/>
      <c r="D16" s="461"/>
      <c r="E16" s="461"/>
      <c r="F16" s="461"/>
      <c r="G16" s="461"/>
      <c r="H16" s="461"/>
      <c r="I16" s="461"/>
      <c r="J16" s="461"/>
      <c r="K16" s="462"/>
      <c r="L16" s="478" t="s">
        <v>153</v>
      </c>
      <c r="M16" s="501"/>
      <c r="N16" s="501"/>
      <c r="O16" s="501"/>
      <c r="P16" s="501"/>
      <c r="Q16" s="502"/>
      <c r="R16" s="503" t="s">
        <v>154</v>
      </c>
      <c r="S16" s="504"/>
      <c r="T16" s="504"/>
      <c r="U16" s="504"/>
      <c r="V16" s="505"/>
      <c r="W16" s="387"/>
      <c r="X16" s="388"/>
      <c r="Y16" s="388"/>
      <c r="Z16" s="388"/>
      <c r="AA16" s="388"/>
      <c r="AB16" s="377"/>
      <c r="AC16" s="484">
        <v>35.799999999999997</v>
      </c>
      <c r="AD16" s="485"/>
      <c r="AE16" s="485"/>
      <c r="AF16" s="485"/>
      <c r="AG16" s="486"/>
      <c r="AH16" s="484">
        <v>36.799999999999997</v>
      </c>
      <c r="AI16" s="485"/>
      <c r="AJ16" s="485"/>
      <c r="AK16" s="485"/>
      <c r="AL16" s="487"/>
      <c r="AM16" s="426"/>
      <c r="AN16" s="427"/>
      <c r="AO16" s="427"/>
      <c r="AP16" s="427"/>
      <c r="AQ16" s="427"/>
      <c r="AR16" s="427"/>
      <c r="AS16" s="427"/>
      <c r="AT16" s="428"/>
      <c r="AU16" s="429"/>
      <c r="AV16" s="430"/>
      <c r="AW16" s="430"/>
      <c r="AX16" s="430"/>
      <c r="AY16" s="431" t="s">
        <v>155</v>
      </c>
      <c r="AZ16" s="432"/>
      <c r="BA16" s="432"/>
      <c r="BB16" s="432"/>
      <c r="BC16" s="432"/>
      <c r="BD16" s="432"/>
      <c r="BE16" s="432"/>
      <c r="BF16" s="432"/>
      <c r="BG16" s="432"/>
      <c r="BH16" s="432"/>
      <c r="BI16" s="432"/>
      <c r="BJ16" s="432"/>
      <c r="BK16" s="432"/>
      <c r="BL16" s="432"/>
      <c r="BM16" s="433"/>
      <c r="BN16" s="397">
        <v>4421260</v>
      </c>
      <c r="BO16" s="398"/>
      <c r="BP16" s="398"/>
      <c r="BQ16" s="398"/>
      <c r="BR16" s="398"/>
      <c r="BS16" s="398"/>
      <c r="BT16" s="398"/>
      <c r="BU16" s="399"/>
      <c r="BV16" s="397">
        <v>4036491</v>
      </c>
      <c r="BW16" s="398"/>
      <c r="BX16" s="398"/>
      <c r="BY16" s="398"/>
      <c r="BZ16" s="398"/>
      <c r="CA16" s="398"/>
      <c r="CB16" s="398"/>
      <c r="CC16" s="399"/>
      <c r="CD16" s="185"/>
      <c r="CE16" s="511"/>
      <c r="CF16" s="511"/>
      <c r="CG16" s="511"/>
      <c r="CH16" s="511"/>
      <c r="CI16" s="511"/>
      <c r="CJ16" s="511"/>
      <c r="CK16" s="511"/>
      <c r="CL16" s="511"/>
      <c r="CM16" s="511"/>
      <c r="CN16" s="511"/>
      <c r="CO16" s="511"/>
      <c r="CP16" s="511"/>
      <c r="CQ16" s="511"/>
      <c r="CR16" s="511"/>
      <c r="CS16" s="512"/>
      <c r="CT16" s="394"/>
      <c r="CU16" s="395"/>
      <c r="CV16" s="395"/>
      <c r="CW16" s="395"/>
      <c r="CX16" s="395"/>
      <c r="CY16" s="395"/>
      <c r="CZ16" s="395"/>
      <c r="DA16" s="396"/>
      <c r="DB16" s="394"/>
      <c r="DC16" s="395"/>
      <c r="DD16" s="395"/>
      <c r="DE16" s="395"/>
      <c r="DF16" s="395"/>
      <c r="DG16" s="395"/>
      <c r="DH16" s="395"/>
      <c r="DI16" s="396"/>
    </row>
    <row r="17" spans="1:113" ht="18.75" customHeight="1" thickBot="1">
      <c r="A17" s="172"/>
      <c r="B17" s="463"/>
      <c r="C17" s="464"/>
      <c r="D17" s="464"/>
      <c r="E17" s="464"/>
      <c r="F17" s="464"/>
      <c r="G17" s="464"/>
      <c r="H17" s="464"/>
      <c r="I17" s="464"/>
      <c r="J17" s="464"/>
      <c r="K17" s="465"/>
      <c r="L17" s="186"/>
      <c r="M17" s="508" t="s">
        <v>156</v>
      </c>
      <c r="N17" s="509"/>
      <c r="O17" s="509"/>
      <c r="P17" s="509"/>
      <c r="Q17" s="510"/>
      <c r="R17" s="503" t="s">
        <v>157</v>
      </c>
      <c r="S17" s="504"/>
      <c r="T17" s="504"/>
      <c r="U17" s="504"/>
      <c r="V17" s="505"/>
      <c r="W17" s="413" t="s">
        <v>158</v>
      </c>
      <c r="X17" s="414"/>
      <c r="Y17" s="414"/>
      <c r="Z17" s="414"/>
      <c r="AA17" s="414"/>
      <c r="AB17" s="404"/>
      <c r="AC17" s="448">
        <v>3802</v>
      </c>
      <c r="AD17" s="449"/>
      <c r="AE17" s="449"/>
      <c r="AF17" s="449"/>
      <c r="AG17" s="491"/>
      <c r="AH17" s="448">
        <v>4021</v>
      </c>
      <c r="AI17" s="449"/>
      <c r="AJ17" s="449"/>
      <c r="AK17" s="449"/>
      <c r="AL17" s="450"/>
      <c r="AM17" s="426"/>
      <c r="AN17" s="427"/>
      <c r="AO17" s="427"/>
      <c r="AP17" s="427"/>
      <c r="AQ17" s="427"/>
      <c r="AR17" s="427"/>
      <c r="AS17" s="427"/>
      <c r="AT17" s="428"/>
      <c r="AU17" s="429"/>
      <c r="AV17" s="430"/>
      <c r="AW17" s="430"/>
      <c r="AX17" s="430"/>
      <c r="AY17" s="431" t="s">
        <v>159</v>
      </c>
      <c r="AZ17" s="432"/>
      <c r="BA17" s="432"/>
      <c r="BB17" s="432"/>
      <c r="BC17" s="432"/>
      <c r="BD17" s="432"/>
      <c r="BE17" s="432"/>
      <c r="BF17" s="432"/>
      <c r="BG17" s="432"/>
      <c r="BH17" s="432"/>
      <c r="BI17" s="432"/>
      <c r="BJ17" s="432"/>
      <c r="BK17" s="432"/>
      <c r="BL17" s="432"/>
      <c r="BM17" s="433"/>
      <c r="BN17" s="397">
        <v>2226536</v>
      </c>
      <c r="BO17" s="398"/>
      <c r="BP17" s="398"/>
      <c r="BQ17" s="398"/>
      <c r="BR17" s="398"/>
      <c r="BS17" s="398"/>
      <c r="BT17" s="398"/>
      <c r="BU17" s="399"/>
      <c r="BV17" s="397">
        <v>2137999</v>
      </c>
      <c r="BW17" s="398"/>
      <c r="BX17" s="398"/>
      <c r="BY17" s="398"/>
      <c r="BZ17" s="398"/>
      <c r="CA17" s="398"/>
      <c r="CB17" s="398"/>
      <c r="CC17" s="399"/>
      <c r="CD17" s="185"/>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c r="A18" s="172"/>
      <c r="B18" s="519" t="s">
        <v>160</v>
      </c>
      <c r="C18" s="440"/>
      <c r="D18" s="440"/>
      <c r="E18" s="520"/>
      <c r="F18" s="520"/>
      <c r="G18" s="520"/>
      <c r="H18" s="520"/>
      <c r="I18" s="520"/>
      <c r="J18" s="520"/>
      <c r="K18" s="520"/>
      <c r="L18" s="521">
        <v>115.71</v>
      </c>
      <c r="M18" s="521"/>
      <c r="N18" s="521"/>
      <c r="O18" s="521"/>
      <c r="P18" s="521"/>
      <c r="Q18" s="521"/>
      <c r="R18" s="522"/>
      <c r="S18" s="522"/>
      <c r="T18" s="522"/>
      <c r="U18" s="522"/>
      <c r="V18" s="523"/>
      <c r="W18" s="415"/>
      <c r="X18" s="416"/>
      <c r="Y18" s="416"/>
      <c r="Z18" s="416"/>
      <c r="AA18" s="416"/>
      <c r="AB18" s="407"/>
      <c r="AC18" s="524">
        <v>54.1</v>
      </c>
      <c r="AD18" s="525"/>
      <c r="AE18" s="525"/>
      <c r="AF18" s="525"/>
      <c r="AG18" s="526"/>
      <c r="AH18" s="524">
        <v>52.5</v>
      </c>
      <c r="AI18" s="525"/>
      <c r="AJ18" s="525"/>
      <c r="AK18" s="525"/>
      <c r="AL18" s="527"/>
      <c r="AM18" s="426"/>
      <c r="AN18" s="427"/>
      <c r="AO18" s="427"/>
      <c r="AP18" s="427"/>
      <c r="AQ18" s="427"/>
      <c r="AR18" s="427"/>
      <c r="AS18" s="427"/>
      <c r="AT18" s="428"/>
      <c r="AU18" s="429"/>
      <c r="AV18" s="430"/>
      <c r="AW18" s="430"/>
      <c r="AX18" s="430"/>
      <c r="AY18" s="431" t="s">
        <v>161</v>
      </c>
      <c r="AZ18" s="432"/>
      <c r="BA18" s="432"/>
      <c r="BB18" s="432"/>
      <c r="BC18" s="432"/>
      <c r="BD18" s="432"/>
      <c r="BE18" s="432"/>
      <c r="BF18" s="432"/>
      <c r="BG18" s="432"/>
      <c r="BH18" s="432"/>
      <c r="BI18" s="432"/>
      <c r="BJ18" s="432"/>
      <c r="BK18" s="432"/>
      <c r="BL18" s="432"/>
      <c r="BM18" s="433"/>
      <c r="BN18" s="397">
        <v>4125743</v>
      </c>
      <c r="BO18" s="398"/>
      <c r="BP18" s="398"/>
      <c r="BQ18" s="398"/>
      <c r="BR18" s="398"/>
      <c r="BS18" s="398"/>
      <c r="BT18" s="398"/>
      <c r="BU18" s="399"/>
      <c r="BV18" s="397">
        <v>4015667</v>
      </c>
      <c r="BW18" s="398"/>
      <c r="BX18" s="398"/>
      <c r="BY18" s="398"/>
      <c r="BZ18" s="398"/>
      <c r="CA18" s="398"/>
      <c r="CB18" s="398"/>
      <c r="CC18" s="399"/>
      <c r="CD18" s="185"/>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c r="A19" s="172"/>
      <c r="B19" s="519" t="s">
        <v>162</v>
      </c>
      <c r="C19" s="440"/>
      <c r="D19" s="440"/>
      <c r="E19" s="520"/>
      <c r="F19" s="520"/>
      <c r="G19" s="520"/>
      <c r="H19" s="520"/>
      <c r="I19" s="520"/>
      <c r="J19" s="520"/>
      <c r="K19" s="520"/>
      <c r="L19" s="528">
        <v>127</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163</v>
      </c>
      <c r="AZ19" s="432"/>
      <c r="BA19" s="432"/>
      <c r="BB19" s="432"/>
      <c r="BC19" s="432"/>
      <c r="BD19" s="432"/>
      <c r="BE19" s="432"/>
      <c r="BF19" s="432"/>
      <c r="BG19" s="432"/>
      <c r="BH19" s="432"/>
      <c r="BI19" s="432"/>
      <c r="BJ19" s="432"/>
      <c r="BK19" s="432"/>
      <c r="BL19" s="432"/>
      <c r="BM19" s="433"/>
      <c r="BN19" s="397">
        <v>6000150</v>
      </c>
      <c r="BO19" s="398"/>
      <c r="BP19" s="398"/>
      <c r="BQ19" s="398"/>
      <c r="BR19" s="398"/>
      <c r="BS19" s="398"/>
      <c r="BT19" s="398"/>
      <c r="BU19" s="399"/>
      <c r="BV19" s="397">
        <v>6546014</v>
      </c>
      <c r="BW19" s="398"/>
      <c r="BX19" s="398"/>
      <c r="BY19" s="398"/>
      <c r="BZ19" s="398"/>
      <c r="CA19" s="398"/>
      <c r="CB19" s="398"/>
      <c r="CC19" s="399"/>
      <c r="CD19" s="185"/>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c r="A20" s="172"/>
      <c r="B20" s="519" t="s">
        <v>164</v>
      </c>
      <c r="C20" s="440"/>
      <c r="D20" s="440"/>
      <c r="E20" s="520"/>
      <c r="F20" s="520"/>
      <c r="G20" s="520"/>
      <c r="H20" s="520"/>
      <c r="I20" s="520"/>
      <c r="J20" s="520"/>
      <c r="K20" s="520"/>
      <c r="L20" s="528">
        <v>5214</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5"/>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c r="A21" s="172"/>
      <c r="B21" s="537" t="s">
        <v>165</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5"/>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c r="A22" s="172"/>
      <c r="B22" s="567" t="s">
        <v>166</v>
      </c>
      <c r="C22" s="541"/>
      <c r="D22" s="542"/>
      <c r="E22" s="409" t="s">
        <v>1</v>
      </c>
      <c r="F22" s="414"/>
      <c r="G22" s="414"/>
      <c r="H22" s="414"/>
      <c r="I22" s="414"/>
      <c r="J22" s="414"/>
      <c r="K22" s="404"/>
      <c r="L22" s="409" t="s">
        <v>167</v>
      </c>
      <c r="M22" s="414"/>
      <c r="N22" s="414"/>
      <c r="O22" s="414"/>
      <c r="P22" s="404"/>
      <c r="Q22" s="572" t="s">
        <v>168</v>
      </c>
      <c r="R22" s="573"/>
      <c r="S22" s="573"/>
      <c r="T22" s="573"/>
      <c r="U22" s="573"/>
      <c r="V22" s="574"/>
      <c r="W22" s="540" t="s">
        <v>169</v>
      </c>
      <c r="X22" s="541"/>
      <c r="Y22" s="542"/>
      <c r="Z22" s="409" t="s">
        <v>1</v>
      </c>
      <c r="AA22" s="414"/>
      <c r="AB22" s="414"/>
      <c r="AC22" s="414"/>
      <c r="AD22" s="414"/>
      <c r="AE22" s="414"/>
      <c r="AF22" s="414"/>
      <c r="AG22" s="404"/>
      <c r="AH22" s="578" t="s">
        <v>170</v>
      </c>
      <c r="AI22" s="414"/>
      <c r="AJ22" s="414"/>
      <c r="AK22" s="414"/>
      <c r="AL22" s="404"/>
      <c r="AM22" s="578" t="s">
        <v>171</v>
      </c>
      <c r="AN22" s="579"/>
      <c r="AO22" s="579"/>
      <c r="AP22" s="579"/>
      <c r="AQ22" s="579"/>
      <c r="AR22" s="580"/>
      <c r="AS22" s="572" t="s">
        <v>168</v>
      </c>
      <c r="AT22" s="573"/>
      <c r="AU22" s="573"/>
      <c r="AV22" s="573"/>
      <c r="AW22" s="573"/>
      <c r="AX22" s="584"/>
      <c r="AY22" s="357" t="s">
        <v>172</v>
      </c>
      <c r="AZ22" s="358"/>
      <c r="BA22" s="358"/>
      <c r="BB22" s="358"/>
      <c r="BC22" s="358"/>
      <c r="BD22" s="358"/>
      <c r="BE22" s="358"/>
      <c r="BF22" s="358"/>
      <c r="BG22" s="358"/>
      <c r="BH22" s="358"/>
      <c r="BI22" s="358"/>
      <c r="BJ22" s="358"/>
      <c r="BK22" s="358"/>
      <c r="BL22" s="358"/>
      <c r="BM22" s="359"/>
      <c r="BN22" s="360">
        <v>7608188</v>
      </c>
      <c r="BO22" s="361"/>
      <c r="BP22" s="361"/>
      <c r="BQ22" s="361"/>
      <c r="BR22" s="361"/>
      <c r="BS22" s="361"/>
      <c r="BT22" s="361"/>
      <c r="BU22" s="362"/>
      <c r="BV22" s="360">
        <v>7904461</v>
      </c>
      <c r="BW22" s="361"/>
      <c r="BX22" s="361"/>
      <c r="BY22" s="361"/>
      <c r="BZ22" s="361"/>
      <c r="CA22" s="361"/>
      <c r="CB22" s="361"/>
      <c r="CC22" s="362"/>
      <c r="CD22" s="185"/>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c r="A23" s="172"/>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173</v>
      </c>
      <c r="AZ23" s="432"/>
      <c r="BA23" s="432"/>
      <c r="BB23" s="432"/>
      <c r="BC23" s="432"/>
      <c r="BD23" s="432"/>
      <c r="BE23" s="432"/>
      <c r="BF23" s="432"/>
      <c r="BG23" s="432"/>
      <c r="BH23" s="432"/>
      <c r="BI23" s="432"/>
      <c r="BJ23" s="432"/>
      <c r="BK23" s="432"/>
      <c r="BL23" s="432"/>
      <c r="BM23" s="433"/>
      <c r="BN23" s="397">
        <v>7231316</v>
      </c>
      <c r="BO23" s="398"/>
      <c r="BP23" s="398"/>
      <c r="BQ23" s="398"/>
      <c r="BR23" s="398"/>
      <c r="BS23" s="398"/>
      <c r="BT23" s="398"/>
      <c r="BU23" s="399"/>
      <c r="BV23" s="397">
        <v>7637822</v>
      </c>
      <c r="BW23" s="398"/>
      <c r="BX23" s="398"/>
      <c r="BY23" s="398"/>
      <c r="BZ23" s="398"/>
      <c r="CA23" s="398"/>
      <c r="CB23" s="398"/>
      <c r="CC23" s="399"/>
      <c r="CD23" s="185"/>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c r="A24" s="172"/>
      <c r="B24" s="568"/>
      <c r="C24" s="544"/>
      <c r="D24" s="545"/>
      <c r="E24" s="447" t="s">
        <v>174</v>
      </c>
      <c r="F24" s="427"/>
      <c r="G24" s="427"/>
      <c r="H24" s="427"/>
      <c r="I24" s="427"/>
      <c r="J24" s="427"/>
      <c r="K24" s="428"/>
      <c r="L24" s="448">
        <v>1</v>
      </c>
      <c r="M24" s="449"/>
      <c r="N24" s="449"/>
      <c r="O24" s="449"/>
      <c r="P24" s="491"/>
      <c r="Q24" s="448">
        <v>7980</v>
      </c>
      <c r="R24" s="449"/>
      <c r="S24" s="449"/>
      <c r="T24" s="449"/>
      <c r="U24" s="449"/>
      <c r="V24" s="491"/>
      <c r="W24" s="543"/>
      <c r="X24" s="544"/>
      <c r="Y24" s="545"/>
      <c r="Z24" s="447" t="s">
        <v>175</v>
      </c>
      <c r="AA24" s="427"/>
      <c r="AB24" s="427"/>
      <c r="AC24" s="427"/>
      <c r="AD24" s="427"/>
      <c r="AE24" s="427"/>
      <c r="AF24" s="427"/>
      <c r="AG24" s="428"/>
      <c r="AH24" s="448">
        <v>126</v>
      </c>
      <c r="AI24" s="449"/>
      <c r="AJ24" s="449"/>
      <c r="AK24" s="449"/>
      <c r="AL24" s="491"/>
      <c r="AM24" s="448">
        <v>399294</v>
      </c>
      <c r="AN24" s="449"/>
      <c r="AO24" s="449"/>
      <c r="AP24" s="449"/>
      <c r="AQ24" s="449"/>
      <c r="AR24" s="491"/>
      <c r="AS24" s="448">
        <v>3169</v>
      </c>
      <c r="AT24" s="449"/>
      <c r="AU24" s="449"/>
      <c r="AV24" s="449"/>
      <c r="AW24" s="449"/>
      <c r="AX24" s="450"/>
      <c r="AY24" s="513" t="s">
        <v>176</v>
      </c>
      <c r="AZ24" s="514"/>
      <c r="BA24" s="514"/>
      <c r="BB24" s="514"/>
      <c r="BC24" s="514"/>
      <c r="BD24" s="514"/>
      <c r="BE24" s="514"/>
      <c r="BF24" s="514"/>
      <c r="BG24" s="514"/>
      <c r="BH24" s="514"/>
      <c r="BI24" s="514"/>
      <c r="BJ24" s="514"/>
      <c r="BK24" s="514"/>
      <c r="BL24" s="514"/>
      <c r="BM24" s="515"/>
      <c r="BN24" s="397">
        <v>4888555</v>
      </c>
      <c r="BO24" s="398"/>
      <c r="BP24" s="398"/>
      <c r="BQ24" s="398"/>
      <c r="BR24" s="398"/>
      <c r="BS24" s="398"/>
      <c r="BT24" s="398"/>
      <c r="BU24" s="399"/>
      <c r="BV24" s="397">
        <v>4884382</v>
      </c>
      <c r="BW24" s="398"/>
      <c r="BX24" s="398"/>
      <c r="BY24" s="398"/>
      <c r="BZ24" s="398"/>
      <c r="CA24" s="398"/>
      <c r="CB24" s="398"/>
      <c r="CC24" s="399"/>
      <c r="CD24" s="185"/>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c r="A25" s="172"/>
      <c r="B25" s="568"/>
      <c r="C25" s="544"/>
      <c r="D25" s="545"/>
      <c r="E25" s="447" t="s">
        <v>177</v>
      </c>
      <c r="F25" s="427"/>
      <c r="G25" s="427"/>
      <c r="H25" s="427"/>
      <c r="I25" s="427"/>
      <c r="J25" s="427"/>
      <c r="K25" s="428"/>
      <c r="L25" s="448">
        <v>1</v>
      </c>
      <c r="M25" s="449"/>
      <c r="N25" s="449"/>
      <c r="O25" s="449"/>
      <c r="P25" s="491"/>
      <c r="Q25" s="448">
        <v>6390</v>
      </c>
      <c r="R25" s="449"/>
      <c r="S25" s="449"/>
      <c r="T25" s="449"/>
      <c r="U25" s="449"/>
      <c r="V25" s="491"/>
      <c r="W25" s="543"/>
      <c r="X25" s="544"/>
      <c r="Y25" s="545"/>
      <c r="Z25" s="447" t="s">
        <v>178</v>
      </c>
      <c r="AA25" s="427"/>
      <c r="AB25" s="427"/>
      <c r="AC25" s="427"/>
      <c r="AD25" s="427"/>
      <c r="AE25" s="427"/>
      <c r="AF25" s="427"/>
      <c r="AG25" s="428"/>
      <c r="AH25" s="448" t="s">
        <v>179</v>
      </c>
      <c r="AI25" s="449"/>
      <c r="AJ25" s="449"/>
      <c r="AK25" s="449"/>
      <c r="AL25" s="491"/>
      <c r="AM25" s="448" t="s">
        <v>179</v>
      </c>
      <c r="AN25" s="449"/>
      <c r="AO25" s="449"/>
      <c r="AP25" s="449"/>
      <c r="AQ25" s="449"/>
      <c r="AR25" s="491"/>
      <c r="AS25" s="448" t="s">
        <v>129</v>
      </c>
      <c r="AT25" s="449"/>
      <c r="AU25" s="449"/>
      <c r="AV25" s="449"/>
      <c r="AW25" s="449"/>
      <c r="AX25" s="450"/>
      <c r="AY25" s="357" t="s">
        <v>180</v>
      </c>
      <c r="AZ25" s="358"/>
      <c r="BA25" s="358"/>
      <c r="BB25" s="358"/>
      <c r="BC25" s="358"/>
      <c r="BD25" s="358"/>
      <c r="BE25" s="358"/>
      <c r="BF25" s="358"/>
      <c r="BG25" s="358"/>
      <c r="BH25" s="358"/>
      <c r="BI25" s="358"/>
      <c r="BJ25" s="358"/>
      <c r="BK25" s="358"/>
      <c r="BL25" s="358"/>
      <c r="BM25" s="359"/>
      <c r="BN25" s="360">
        <v>428528</v>
      </c>
      <c r="BO25" s="361"/>
      <c r="BP25" s="361"/>
      <c r="BQ25" s="361"/>
      <c r="BR25" s="361"/>
      <c r="BS25" s="361"/>
      <c r="BT25" s="361"/>
      <c r="BU25" s="362"/>
      <c r="BV25" s="360">
        <v>299008</v>
      </c>
      <c r="BW25" s="361"/>
      <c r="BX25" s="361"/>
      <c r="BY25" s="361"/>
      <c r="BZ25" s="361"/>
      <c r="CA25" s="361"/>
      <c r="CB25" s="361"/>
      <c r="CC25" s="362"/>
      <c r="CD25" s="185"/>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c r="A26" s="172"/>
      <c r="B26" s="568"/>
      <c r="C26" s="544"/>
      <c r="D26" s="545"/>
      <c r="E26" s="447" t="s">
        <v>181</v>
      </c>
      <c r="F26" s="427"/>
      <c r="G26" s="427"/>
      <c r="H26" s="427"/>
      <c r="I26" s="427"/>
      <c r="J26" s="427"/>
      <c r="K26" s="428"/>
      <c r="L26" s="448">
        <v>1</v>
      </c>
      <c r="M26" s="449"/>
      <c r="N26" s="449"/>
      <c r="O26" s="449"/>
      <c r="P26" s="491"/>
      <c r="Q26" s="448">
        <v>5980</v>
      </c>
      <c r="R26" s="449"/>
      <c r="S26" s="449"/>
      <c r="T26" s="449"/>
      <c r="U26" s="449"/>
      <c r="V26" s="491"/>
      <c r="W26" s="543"/>
      <c r="X26" s="544"/>
      <c r="Y26" s="545"/>
      <c r="Z26" s="447" t="s">
        <v>182</v>
      </c>
      <c r="AA26" s="549"/>
      <c r="AB26" s="549"/>
      <c r="AC26" s="549"/>
      <c r="AD26" s="549"/>
      <c r="AE26" s="549"/>
      <c r="AF26" s="549"/>
      <c r="AG26" s="550"/>
      <c r="AH26" s="448">
        <v>3</v>
      </c>
      <c r="AI26" s="449"/>
      <c r="AJ26" s="449"/>
      <c r="AK26" s="449"/>
      <c r="AL26" s="491"/>
      <c r="AM26" s="448">
        <v>9777</v>
      </c>
      <c r="AN26" s="449"/>
      <c r="AO26" s="449"/>
      <c r="AP26" s="449"/>
      <c r="AQ26" s="449"/>
      <c r="AR26" s="491"/>
      <c r="AS26" s="448">
        <v>3259</v>
      </c>
      <c r="AT26" s="449"/>
      <c r="AU26" s="449"/>
      <c r="AV26" s="449"/>
      <c r="AW26" s="449"/>
      <c r="AX26" s="450"/>
      <c r="AY26" s="400" t="s">
        <v>183</v>
      </c>
      <c r="AZ26" s="401"/>
      <c r="BA26" s="401"/>
      <c r="BB26" s="401"/>
      <c r="BC26" s="401"/>
      <c r="BD26" s="401"/>
      <c r="BE26" s="401"/>
      <c r="BF26" s="401"/>
      <c r="BG26" s="401"/>
      <c r="BH26" s="401"/>
      <c r="BI26" s="401"/>
      <c r="BJ26" s="401"/>
      <c r="BK26" s="401"/>
      <c r="BL26" s="401"/>
      <c r="BM26" s="402"/>
      <c r="BN26" s="397" t="s">
        <v>179</v>
      </c>
      <c r="BO26" s="398"/>
      <c r="BP26" s="398"/>
      <c r="BQ26" s="398"/>
      <c r="BR26" s="398"/>
      <c r="BS26" s="398"/>
      <c r="BT26" s="398"/>
      <c r="BU26" s="399"/>
      <c r="BV26" s="397" t="s">
        <v>129</v>
      </c>
      <c r="BW26" s="398"/>
      <c r="BX26" s="398"/>
      <c r="BY26" s="398"/>
      <c r="BZ26" s="398"/>
      <c r="CA26" s="398"/>
      <c r="CB26" s="398"/>
      <c r="CC26" s="399"/>
      <c r="CD26" s="185"/>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c r="A27" s="172"/>
      <c r="B27" s="568"/>
      <c r="C27" s="544"/>
      <c r="D27" s="545"/>
      <c r="E27" s="447" t="s">
        <v>184</v>
      </c>
      <c r="F27" s="427"/>
      <c r="G27" s="427"/>
      <c r="H27" s="427"/>
      <c r="I27" s="427"/>
      <c r="J27" s="427"/>
      <c r="K27" s="428"/>
      <c r="L27" s="448">
        <v>1</v>
      </c>
      <c r="M27" s="449"/>
      <c r="N27" s="449"/>
      <c r="O27" s="449"/>
      <c r="P27" s="491"/>
      <c r="Q27" s="448">
        <v>3200</v>
      </c>
      <c r="R27" s="449"/>
      <c r="S27" s="449"/>
      <c r="T27" s="449"/>
      <c r="U27" s="449"/>
      <c r="V27" s="491"/>
      <c r="W27" s="543"/>
      <c r="X27" s="544"/>
      <c r="Y27" s="545"/>
      <c r="Z27" s="447" t="s">
        <v>185</v>
      </c>
      <c r="AA27" s="427"/>
      <c r="AB27" s="427"/>
      <c r="AC27" s="427"/>
      <c r="AD27" s="427"/>
      <c r="AE27" s="427"/>
      <c r="AF27" s="427"/>
      <c r="AG27" s="428"/>
      <c r="AH27" s="448">
        <v>1</v>
      </c>
      <c r="AI27" s="449"/>
      <c r="AJ27" s="449"/>
      <c r="AK27" s="449"/>
      <c r="AL27" s="491"/>
      <c r="AM27" s="448" t="s">
        <v>186</v>
      </c>
      <c r="AN27" s="449"/>
      <c r="AO27" s="449"/>
      <c r="AP27" s="449"/>
      <c r="AQ27" s="449"/>
      <c r="AR27" s="491"/>
      <c r="AS27" s="448" t="s">
        <v>187</v>
      </c>
      <c r="AT27" s="449"/>
      <c r="AU27" s="449"/>
      <c r="AV27" s="449"/>
      <c r="AW27" s="449"/>
      <c r="AX27" s="450"/>
      <c r="AY27" s="492" t="s">
        <v>188</v>
      </c>
      <c r="AZ27" s="493"/>
      <c r="BA27" s="493"/>
      <c r="BB27" s="493"/>
      <c r="BC27" s="493"/>
      <c r="BD27" s="493"/>
      <c r="BE27" s="493"/>
      <c r="BF27" s="493"/>
      <c r="BG27" s="493"/>
      <c r="BH27" s="493"/>
      <c r="BI27" s="493"/>
      <c r="BJ27" s="493"/>
      <c r="BK27" s="493"/>
      <c r="BL27" s="493"/>
      <c r="BM27" s="494"/>
      <c r="BN27" s="516">
        <v>288862</v>
      </c>
      <c r="BO27" s="517"/>
      <c r="BP27" s="517"/>
      <c r="BQ27" s="517"/>
      <c r="BR27" s="517"/>
      <c r="BS27" s="517"/>
      <c r="BT27" s="517"/>
      <c r="BU27" s="518"/>
      <c r="BV27" s="516">
        <v>288862</v>
      </c>
      <c r="BW27" s="517"/>
      <c r="BX27" s="517"/>
      <c r="BY27" s="517"/>
      <c r="BZ27" s="517"/>
      <c r="CA27" s="517"/>
      <c r="CB27" s="517"/>
      <c r="CC27" s="518"/>
      <c r="CD27" s="187"/>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c r="A28" s="172"/>
      <c r="B28" s="568"/>
      <c r="C28" s="544"/>
      <c r="D28" s="545"/>
      <c r="E28" s="447" t="s">
        <v>189</v>
      </c>
      <c r="F28" s="427"/>
      <c r="G28" s="427"/>
      <c r="H28" s="427"/>
      <c r="I28" s="427"/>
      <c r="J28" s="427"/>
      <c r="K28" s="428"/>
      <c r="L28" s="448">
        <v>1</v>
      </c>
      <c r="M28" s="449"/>
      <c r="N28" s="449"/>
      <c r="O28" s="449"/>
      <c r="P28" s="491"/>
      <c r="Q28" s="448">
        <v>2520</v>
      </c>
      <c r="R28" s="449"/>
      <c r="S28" s="449"/>
      <c r="T28" s="449"/>
      <c r="U28" s="449"/>
      <c r="V28" s="491"/>
      <c r="W28" s="543"/>
      <c r="X28" s="544"/>
      <c r="Y28" s="545"/>
      <c r="Z28" s="447" t="s">
        <v>190</v>
      </c>
      <c r="AA28" s="427"/>
      <c r="AB28" s="427"/>
      <c r="AC28" s="427"/>
      <c r="AD28" s="427"/>
      <c r="AE28" s="427"/>
      <c r="AF28" s="427"/>
      <c r="AG28" s="428"/>
      <c r="AH28" s="448" t="s">
        <v>129</v>
      </c>
      <c r="AI28" s="449"/>
      <c r="AJ28" s="449"/>
      <c r="AK28" s="449"/>
      <c r="AL28" s="491"/>
      <c r="AM28" s="448" t="s">
        <v>179</v>
      </c>
      <c r="AN28" s="449"/>
      <c r="AO28" s="449"/>
      <c r="AP28" s="449"/>
      <c r="AQ28" s="449"/>
      <c r="AR28" s="491"/>
      <c r="AS28" s="448" t="s">
        <v>179</v>
      </c>
      <c r="AT28" s="449"/>
      <c r="AU28" s="449"/>
      <c r="AV28" s="449"/>
      <c r="AW28" s="449"/>
      <c r="AX28" s="450"/>
      <c r="AY28" s="551" t="s">
        <v>191</v>
      </c>
      <c r="AZ28" s="552"/>
      <c r="BA28" s="552"/>
      <c r="BB28" s="553"/>
      <c r="BC28" s="357" t="s">
        <v>48</v>
      </c>
      <c r="BD28" s="358"/>
      <c r="BE28" s="358"/>
      <c r="BF28" s="358"/>
      <c r="BG28" s="358"/>
      <c r="BH28" s="358"/>
      <c r="BI28" s="358"/>
      <c r="BJ28" s="358"/>
      <c r="BK28" s="358"/>
      <c r="BL28" s="358"/>
      <c r="BM28" s="359"/>
      <c r="BN28" s="360">
        <v>949402</v>
      </c>
      <c r="BO28" s="361"/>
      <c r="BP28" s="361"/>
      <c r="BQ28" s="361"/>
      <c r="BR28" s="361"/>
      <c r="BS28" s="361"/>
      <c r="BT28" s="361"/>
      <c r="BU28" s="362"/>
      <c r="BV28" s="360">
        <v>901402</v>
      </c>
      <c r="BW28" s="361"/>
      <c r="BX28" s="361"/>
      <c r="BY28" s="361"/>
      <c r="BZ28" s="361"/>
      <c r="CA28" s="361"/>
      <c r="CB28" s="361"/>
      <c r="CC28" s="362"/>
      <c r="CD28" s="185"/>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c r="A29" s="172"/>
      <c r="B29" s="568"/>
      <c r="C29" s="544"/>
      <c r="D29" s="545"/>
      <c r="E29" s="447" t="s">
        <v>192</v>
      </c>
      <c r="F29" s="427"/>
      <c r="G29" s="427"/>
      <c r="H29" s="427"/>
      <c r="I29" s="427"/>
      <c r="J29" s="427"/>
      <c r="K29" s="428"/>
      <c r="L29" s="448">
        <v>12</v>
      </c>
      <c r="M29" s="449"/>
      <c r="N29" s="449"/>
      <c r="O29" s="449"/>
      <c r="P29" s="491"/>
      <c r="Q29" s="448">
        <v>2350</v>
      </c>
      <c r="R29" s="449"/>
      <c r="S29" s="449"/>
      <c r="T29" s="449"/>
      <c r="U29" s="449"/>
      <c r="V29" s="491"/>
      <c r="W29" s="546"/>
      <c r="X29" s="547"/>
      <c r="Y29" s="548"/>
      <c r="Z29" s="447" t="s">
        <v>193</v>
      </c>
      <c r="AA29" s="427"/>
      <c r="AB29" s="427"/>
      <c r="AC29" s="427"/>
      <c r="AD29" s="427"/>
      <c r="AE29" s="427"/>
      <c r="AF29" s="427"/>
      <c r="AG29" s="428"/>
      <c r="AH29" s="448">
        <v>127</v>
      </c>
      <c r="AI29" s="449"/>
      <c r="AJ29" s="449"/>
      <c r="AK29" s="449"/>
      <c r="AL29" s="491"/>
      <c r="AM29" s="448">
        <v>403363</v>
      </c>
      <c r="AN29" s="449"/>
      <c r="AO29" s="449"/>
      <c r="AP29" s="449"/>
      <c r="AQ29" s="449"/>
      <c r="AR29" s="491"/>
      <c r="AS29" s="448">
        <v>3176</v>
      </c>
      <c r="AT29" s="449"/>
      <c r="AU29" s="449"/>
      <c r="AV29" s="449"/>
      <c r="AW29" s="449"/>
      <c r="AX29" s="450"/>
      <c r="AY29" s="554"/>
      <c r="AZ29" s="555"/>
      <c r="BA29" s="555"/>
      <c r="BB29" s="556"/>
      <c r="BC29" s="431" t="s">
        <v>194</v>
      </c>
      <c r="BD29" s="432"/>
      <c r="BE29" s="432"/>
      <c r="BF29" s="432"/>
      <c r="BG29" s="432"/>
      <c r="BH29" s="432"/>
      <c r="BI29" s="432"/>
      <c r="BJ29" s="432"/>
      <c r="BK29" s="432"/>
      <c r="BL29" s="432"/>
      <c r="BM29" s="433"/>
      <c r="BN29" s="397">
        <v>385000</v>
      </c>
      <c r="BO29" s="398"/>
      <c r="BP29" s="398"/>
      <c r="BQ29" s="398"/>
      <c r="BR29" s="398"/>
      <c r="BS29" s="398"/>
      <c r="BT29" s="398"/>
      <c r="BU29" s="399"/>
      <c r="BV29" s="397">
        <v>337000</v>
      </c>
      <c r="BW29" s="398"/>
      <c r="BX29" s="398"/>
      <c r="BY29" s="398"/>
      <c r="BZ29" s="398"/>
      <c r="CA29" s="398"/>
      <c r="CB29" s="398"/>
      <c r="CC29" s="399"/>
      <c r="CD29" s="187"/>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c r="A30" s="172"/>
      <c r="B30" s="569"/>
      <c r="C30" s="570"/>
      <c r="D30" s="571"/>
      <c r="E30" s="451"/>
      <c r="F30" s="452"/>
      <c r="G30" s="452"/>
      <c r="H30" s="452"/>
      <c r="I30" s="452"/>
      <c r="J30" s="452"/>
      <c r="K30" s="453"/>
      <c r="L30" s="561"/>
      <c r="M30" s="562"/>
      <c r="N30" s="562"/>
      <c r="O30" s="562"/>
      <c r="P30" s="563"/>
      <c r="Q30" s="561"/>
      <c r="R30" s="562"/>
      <c r="S30" s="562"/>
      <c r="T30" s="562"/>
      <c r="U30" s="562"/>
      <c r="V30" s="563"/>
      <c r="W30" s="564" t="s">
        <v>195</v>
      </c>
      <c r="X30" s="565"/>
      <c r="Y30" s="565"/>
      <c r="Z30" s="565"/>
      <c r="AA30" s="565"/>
      <c r="AB30" s="565"/>
      <c r="AC30" s="565"/>
      <c r="AD30" s="565"/>
      <c r="AE30" s="565"/>
      <c r="AF30" s="565"/>
      <c r="AG30" s="566"/>
      <c r="AH30" s="524">
        <v>100.9</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50</v>
      </c>
      <c r="BD30" s="514"/>
      <c r="BE30" s="514"/>
      <c r="BF30" s="514"/>
      <c r="BG30" s="514"/>
      <c r="BH30" s="514"/>
      <c r="BI30" s="514"/>
      <c r="BJ30" s="514"/>
      <c r="BK30" s="514"/>
      <c r="BL30" s="514"/>
      <c r="BM30" s="515"/>
      <c r="BN30" s="516">
        <v>306520</v>
      </c>
      <c r="BO30" s="517"/>
      <c r="BP30" s="517"/>
      <c r="BQ30" s="517"/>
      <c r="BR30" s="517"/>
      <c r="BS30" s="517"/>
      <c r="BT30" s="517"/>
      <c r="BU30" s="518"/>
      <c r="BV30" s="516">
        <v>187149</v>
      </c>
      <c r="BW30" s="517"/>
      <c r="BX30" s="517"/>
      <c r="BY30" s="517"/>
      <c r="BZ30" s="517"/>
      <c r="CA30" s="517"/>
      <c r="CB30" s="517"/>
      <c r="CC30" s="51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560" t="s">
        <v>196</v>
      </c>
      <c r="D32" s="560"/>
      <c r="E32" s="560"/>
      <c r="F32" s="560"/>
      <c r="G32" s="560"/>
      <c r="H32" s="560"/>
      <c r="I32" s="560"/>
      <c r="J32" s="560"/>
      <c r="K32" s="560"/>
      <c r="L32" s="560"/>
      <c r="M32" s="560"/>
      <c r="N32" s="560"/>
      <c r="O32" s="560"/>
      <c r="P32" s="560"/>
      <c r="Q32" s="560"/>
      <c r="R32" s="560"/>
      <c r="S32" s="560"/>
      <c r="U32" s="401" t="s">
        <v>197</v>
      </c>
      <c r="V32" s="401"/>
      <c r="W32" s="401"/>
      <c r="X32" s="401"/>
      <c r="Y32" s="401"/>
      <c r="Z32" s="401"/>
      <c r="AA32" s="401"/>
      <c r="AB32" s="401"/>
      <c r="AC32" s="401"/>
      <c r="AD32" s="401"/>
      <c r="AE32" s="401"/>
      <c r="AF32" s="401"/>
      <c r="AG32" s="401"/>
      <c r="AH32" s="401"/>
      <c r="AI32" s="401"/>
      <c r="AJ32" s="401"/>
      <c r="AK32" s="401"/>
      <c r="AM32" s="401" t="s">
        <v>198</v>
      </c>
      <c r="AN32" s="401"/>
      <c r="AO32" s="401"/>
      <c r="AP32" s="401"/>
      <c r="AQ32" s="401"/>
      <c r="AR32" s="401"/>
      <c r="AS32" s="401"/>
      <c r="AT32" s="401"/>
      <c r="AU32" s="401"/>
      <c r="AV32" s="401"/>
      <c r="AW32" s="401"/>
      <c r="AX32" s="401"/>
      <c r="AY32" s="401"/>
      <c r="AZ32" s="401"/>
      <c r="BA32" s="401"/>
      <c r="BB32" s="401"/>
      <c r="BC32" s="401"/>
      <c r="BE32" s="401" t="s">
        <v>199</v>
      </c>
      <c r="BF32" s="401"/>
      <c r="BG32" s="401"/>
      <c r="BH32" s="401"/>
      <c r="BI32" s="401"/>
      <c r="BJ32" s="401"/>
      <c r="BK32" s="401"/>
      <c r="BL32" s="401"/>
      <c r="BM32" s="401"/>
      <c r="BN32" s="401"/>
      <c r="BO32" s="401"/>
      <c r="BP32" s="401"/>
      <c r="BQ32" s="401"/>
      <c r="BR32" s="401"/>
      <c r="BS32" s="401"/>
      <c r="BT32" s="401"/>
      <c r="BU32" s="401"/>
      <c r="BW32" s="401" t="s">
        <v>200</v>
      </c>
      <c r="BX32" s="401"/>
      <c r="BY32" s="401"/>
      <c r="BZ32" s="401"/>
      <c r="CA32" s="401"/>
      <c r="CB32" s="401"/>
      <c r="CC32" s="401"/>
      <c r="CD32" s="401"/>
      <c r="CE32" s="401"/>
      <c r="CF32" s="401"/>
      <c r="CG32" s="401"/>
      <c r="CH32" s="401"/>
      <c r="CI32" s="401"/>
      <c r="CJ32" s="401"/>
      <c r="CK32" s="401"/>
      <c r="CL32" s="401"/>
      <c r="CM32" s="401"/>
      <c r="CO32" s="401" t="s">
        <v>201</v>
      </c>
      <c r="CP32" s="401"/>
      <c r="CQ32" s="401"/>
      <c r="CR32" s="401"/>
      <c r="CS32" s="401"/>
      <c r="CT32" s="401"/>
      <c r="CU32" s="401"/>
      <c r="CV32" s="401"/>
      <c r="CW32" s="401"/>
      <c r="CX32" s="401"/>
      <c r="CY32" s="401"/>
      <c r="CZ32" s="401"/>
      <c r="DA32" s="401"/>
      <c r="DB32" s="401"/>
      <c r="DC32" s="401"/>
      <c r="DD32" s="401"/>
      <c r="DE32" s="401"/>
      <c r="DI32" s="195"/>
    </row>
    <row r="33" spans="1:113" ht="13.5" customHeight="1">
      <c r="A33" s="172"/>
      <c r="B33" s="196"/>
      <c r="C33" s="421" t="s">
        <v>202</v>
      </c>
      <c r="D33" s="421"/>
      <c r="E33" s="386" t="s">
        <v>203</v>
      </c>
      <c r="F33" s="386"/>
      <c r="G33" s="386"/>
      <c r="H33" s="386"/>
      <c r="I33" s="386"/>
      <c r="J33" s="386"/>
      <c r="K33" s="386"/>
      <c r="L33" s="386"/>
      <c r="M33" s="386"/>
      <c r="N33" s="386"/>
      <c r="O33" s="386"/>
      <c r="P33" s="386"/>
      <c r="Q33" s="386"/>
      <c r="R33" s="386"/>
      <c r="S33" s="386"/>
      <c r="T33" s="197"/>
      <c r="U33" s="421" t="s">
        <v>202</v>
      </c>
      <c r="V33" s="421"/>
      <c r="W33" s="386" t="s">
        <v>204</v>
      </c>
      <c r="X33" s="386"/>
      <c r="Y33" s="386"/>
      <c r="Z33" s="386"/>
      <c r="AA33" s="386"/>
      <c r="AB33" s="386"/>
      <c r="AC33" s="386"/>
      <c r="AD33" s="386"/>
      <c r="AE33" s="386"/>
      <c r="AF33" s="386"/>
      <c r="AG33" s="386"/>
      <c r="AH33" s="386"/>
      <c r="AI33" s="386"/>
      <c r="AJ33" s="386"/>
      <c r="AK33" s="386"/>
      <c r="AL33" s="197"/>
      <c r="AM33" s="421" t="s">
        <v>205</v>
      </c>
      <c r="AN33" s="421"/>
      <c r="AO33" s="386" t="s">
        <v>206</v>
      </c>
      <c r="AP33" s="386"/>
      <c r="AQ33" s="386"/>
      <c r="AR33" s="386"/>
      <c r="AS33" s="386"/>
      <c r="AT33" s="386"/>
      <c r="AU33" s="386"/>
      <c r="AV33" s="386"/>
      <c r="AW33" s="386"/>
      <c r="AX33" s="386"/>
      <c r="AY33" s="386"/>
      <c r="AZ33" s="386"/>
      <c r="BA33" s="386"/>
      <c r="BB33" s="386"/>
      <c r="BC33" s="386"/>
      <c r="BD33" s="198"/>
      <c r="BE33" s="386" t="s">
        <v>207</v>
      </c>
      <c r="BF33" s="386"/>
      <c r="BG33" s="386" t="s">
        <v>208</v>
      </c>
      <c r="BH33" s="386"/>
      <c r="BI33" s="386"/>
      <c r="BJ33" s="386"/>
      <c r="BK33" s="386"/>
      <c r="BL33" s="386"/>
      <c r="BM33" s="386"/>
      <c r="BN33" s="386"/>
      <c r="BO33" s="386"/>
      <c r="BP33" s="386"/>
      <c r="BQ33" s="386"/>
      <c r="BR33" s="386"/>
      <c r="BS33" s="386"/>
      <c r="BT33" s="386"/>
      <c r="BU33" s="386"/>
      <c r="BV33" s="198"/>
      <c r="BW33" s="421" t="s">
        <v>207</v>
      </c>
      <c r="BX33" s="421"/>
      <c r="BY33" s="386" t="s">
        <v>209</v>
      </c>
      <c r="BZ33" s="386"/>
      <c r="CA33" s="386"/>
      <c r="CB33" s="386"/>
      <c r="CC33" s="386"/>
      <c r="CD33" s="386"/>
      <c r="CE33" s="386"/>
      <c r="CF33" s="386"/>
      <c r="CG33" s="386"/>
      <c r="CH33" s="386"/>
      <c r="CI33" s="386"/>
      <c r="CJ33" s="386"/>
      <c r="CK33" s="386"/>
      <c r="CL33" s="386"/>
      <c r="CM33" s="386"/>
      <c r="CN33" s="197"/>
      <c r="CO33" s="421" t="s">
        <v>210</v>
      </c>
      <c r="CP33" s="421"/>
      <c r="CQ33" s="386" t="s">
        <v>211</v>
      </c>
      <c r="CR33" s="386"/>
      <c r="CS33" s="386"/>
      <c r="CT33" s="386"/>
      <c r="CU33" s="386"/>
      <c r="CV33" s="386"/>
      <c r="CW33" s="386"/>
      <c r="CX33" s="386"/>
      <c r="CY33" s="386"/>
      <c r="CZ33" s="386"/>
      <c r="DA33" s="386"/>
      <c r="DB33" s="386"/>
      <c r="DC33" s="386"/>
      <c r="DD33" s="386"/>
      <c r="DE33" s="386"/>
      <c r="DF33" s="197"/>
      <c r="DG33" s="586" t="s">
        <v>212</v>
      </c>
      <c r="DH33" s="586"/>
      <c r="DI33" s="199"/>
    </row>
    <row r="34" spans="1:113" ht="32.25" customHeight="1">
      <c r="A34" s="172"/>
      <c r="B34" s="196"/>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3</v>
      </c>
      <c r="V34" s="587"/>
      <c r="W34" s="588" t="str">
        <f>IF('各会計、関係団体の財政状況及び健全化判断比率'!B28="","",'各会計、関係団体の財政状況及び健全化判断比率'!B28)</f>
        <v>国民健康保険特別会計</v>
      </c>
      <c r="X34" s="588"/>
      <c r="Y34" s="588"/>
      <c r="Z34" s="588"/>
      <c r="AA34" s="588"/>
      <c r="AB34" s="588"/>
      <c r="AC34" s="588"/>
      <c r="AD34" s="588"/>
      <c r="AE34" s="588"/>
      <c r="AF34" s="588"/>
      <c r="AG34" s="588"/>
      <c r="AH34" s="588"/>
      <c r="AI34" s="588"/>
      <c r="AJ34" s="588"/>
      <c r="AK34" s="588"/>
      <c r="AL34" s="172"/>
      <c r="AM34" s="587">
        <f>IF(AO34="","",MAX(C34:D43,U34:V43)+1)</f>
        <v>6</v>
      </c>
      <c r="AN34" s="587"/>
      <c r="AO34" s="588" t="str">
        <f>IF('各会計、関係団体の財政状況及び健全化判断比率'!B31="","",'各会計、関係団体の財政状況及び健全化判断比率'!B31)</f>
        <v>水道事業会計</v>
      </c>
      <c r="AP34" s="588"/>
      <c r="AQ34" s="588"/>
      <c r="AR34" s="588"/>
      <c r="AS34" s="588"/>
      <c r="AT34" s="588"/>
      <c r="AU34" s="588"/>
      <c r="AV34" s="588"/>
      <c r="AW34" s="588"/>
      <c r="AX34" s="588"/>
      <c r="AY34" s="588"/>
      <c r="AZ34" s="588"/>
      <c r="BA34" s="588"/>
      <c r="BB34" s="588"/>
      <c r="BC34" s="588"/>
      <c r="BD34" s="172"/>
      <c r="BE34" s="587">
        <f>IF(BG34="","",MAX(C34:D43,U34:V43,AM34:AN43)+1)</f>
        <v>7</v>
      </c>
      <c r="BF34" s="587"/>
      <c r="BG34" s="588" t="str">
        <f>IF('各会計、関係団体の財政状況及び健全化判断比率'!B32="","",'各会計、関係団体の財政状況及び健全化判断比率'!B32)</f>
        <v>宅地造成事業特別会計</v>
      </c>
      <c r="BH34" s="588"/>
      <c r="BI34" s="588"/>
      <c r="BJ34" s="588"/>
      <c r="BK34" s="588"/>
      <c r="BL34" s="588"/>
      <c r="BM34" s="588"/>
      <c r="BN34" s="588"/>
      <c r="BO34" s="588"/>
      <c r="BP34" s="588"/>
      <c r="BQ34" s="588"/>
      <c r="BR34" s="588"/>
      <c r="BS34" s="588"/>
      <c r="BT34" s="588"/>
      <c r="BU34" s="588"/>
      <c r="BV34" s="172"/>
      <c r="BW34" s="587">
        <f>IF(BY34="","",MAX(C34:D43,U34:V43,AM34:AN43,BE34:BF43)+1)</f>
        <v>8</v>
      </c>
      <c r="BX34" s="587"/>
      <c r="BY34" s="588" t="str">
        <f>IF('各会計、関係団体の財政状況及び健全化判断比率'!B68="","",'各会計、関係団体の財政状況及び健全化判断比率'!B68)</f>
        <v>須賀川地方広域消防組合　一般会計</v>
      </c>
      <c r="BZ34" s="588"/>
      <c r="CA34" s="588"/>
      <c r="CB34" s="588"/>
      <c r="CC34" s="588"/>
      <c r="CD34" s="588"/>
      <c r="CE34" s="588"/>
      <c r="CF34" s="588"/>
      <c r="CG34" s="588"/>
      <c r="CH34" s="588"/>
      <c r="CI34" s="588"/>
      <c r="CJ34" s="588"/>
      <c r="CK34" s="588"/>
      <c r="CL34" s="588"/>
      <c r="CM34" s="588"/>
      <c r="CN34" s="172"/>
      <c r="CO34" s="587">
        <f>IF(CQ34="","",MAX(C34:D43,U34:V43,AM34:AN43,BE34:BF43,BW34:BX43)+1)</f>
        <v>17</v>
      </c>
      <c r="CP34" s="587"/>
      <c r="CQ34" s="588" t="str">
        <f>IF('各会計、関係団体の財政状況及び健全化判断比率'!BS7="","",'各会計、関係団体の財政状況及び健全化判断比率'!BS7)</f>
        <v>母畑レークサイドセンター</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99"/>
    </row>
    <row r="35" spans="1:113" ht="32.25" customHeight="1">
      <c r="A35" s="172"/>
      <c r="B35" s="196"/>
      <c r="C35" s="587">
        <f>IF(E35="","",C34+1)</f>
        <v>2</v>
      </c>
      <c r="D35" s="587"/>
      <c r="E35" s="588" t="str">
        <f>IF('各会計、関係団体の財政状況及び健全化判断比率'!B8="","",'各会計、関係団体の財政状況及び健全化判断比率'!B8)</f>
        <v>土地開発事業特別会計</v>
      </c>
      <c r="F35" s="588"/>
      <c r="G35" s="588"/>
      <c r="H35" s="588"/>
      <c r="I35" s="588"/>
      <c r="J35" s="588"/>
      <c r="K35" s="588"/>
      <c r="L35" s="588"/>
      <c r="M35" s="588"/>
      <c r="N35" s="588"/>
      <c r="O35" s="588"/>
      <c r="P35" s="588"/>
      <c r="Q35" s="588"/>
      <c r="R35" s="588"/>
      <c r="S35" s="588"/>
      <c r="T35" s="172"/>
      <c r="U35" s="587">
        <f>IF(W35="","",U34+1)</f>
        <v>4</v>
      </c>
      <c r="V35" s="587"/>
      <c r="W35" s="588" t="str">
        <f>IF('各会計、関係団体の財政状況及び健全化判断比率'!B29="","",'各会計、関係団体の財政状況及び健全化判断比率'!B29)</f>
        <v>後期高齢者医療特別会計</v>
      </c>
      <c r="X35" s="588"/>
      <c r="Y35" s="588"/>
      <c r="Z35" s="588"/>
      <c r="AA35" s="588"/>
      <c r="AB35" s="588"/>
      <c r="AC35" s="588"/>
      <c r="AD35" s="588"/>
      <c r="AE35" s="588"/>
      <c r="AF35" s="588"/>
      <c r="AG35" s="588"/>
      <c r="AH35" s="588"/>
      <c r="AI35" s="588"/>
      <c r="AJ35" s="588"/>
      <c r="AK35" s="588"/>
      <c r="AL35" s="172"/>
      <c r="AM35" s="587" t="str">
        <f t="shared" ref="AM35:AM43" si="0">IF(AO35="","",AM34+1)</f>
        <v/>
      </c>
      <c r="AN35" s="587"/>
      <c r="AO35" s="588"/>
      <c r="AP35" s="588"/>
      <c r="AQ35" s="588"/>
      <c r="AR35" s="588"/>
      <c r="AS35" s="588"/>
      <c r="AT35" s="588"/>
      <c r="AU35" s="588"/>
      <c r="AV35" s="588"/>
      <c r="AW35" s="588"/>
      <c r="AX35" s="588"/>
      <c r="AY35" s="588"/>
      <c r="AZ35" s="588"/>
      <c r="BA35" s="588"/>
      <c r="BB35" s="588"/>
      <c r="BC35" s="588"/>
      <c r="BD35" s="172"/>
      <c r="BE35" s="587" t="str">
        <f t="shared" ref="BE35:BE43" si="1">IF(BG35="","",BE34+1)</f>
        <v/>
      </c>
      <c r="BF35" s="587"/>
      <c r="BG35" s="588"/>
      <c r="BH35" s="588"/>
      <c r="BI35" s="588"/>
      <c r="BJ35" s="588"/>
      <c r="BK35" s="588"/>
      <c r="BL35" s="588"/>
      <c r="BM35" s="588"/>
      <c r="BN35" s="588"/>
      <c r="BO35" s="588"/>
      <c r="BP35" s="588"/>
      <c r="BQ35" s="588"/>
      <c r="BR35" s="588"/>
      <c r="BS35" s="588"/>
      <c r="BT35" s="588"/>
      <c r="BU35" s="588"/>
      <c r="BV35" s="172"/>
      <c r="BW35" s="587">
        <f t="shared" ref="BW35:BW43" si="2">IF(BY35="","",BW34+1)</f>
        <v>9</v>
      </c>
      <c r="BX35" s="587"/>
      <c r="BY35" s="588" t="str">
        <f>IF('各会計、関係団体の財政状況及び健全化判断比率'!B69="","",'各会計、関係団体の財政状況及び健全化判断比率'!B69)</f>
        <v>石川地方生活環境施設組合　一般会計</v>
      </c>
      <c r="BZ35" s="588"/>
      <c r="CA35" s="588"/>
      <c r="CB35" s="588"/>
      <c r="CC35" s="588"/>
      <c r="CD35" s="588"/>
      <c r="CE35" s="588"/>
      <c r="CF35" s="588"/>
      <c r="CG35" s="588"/>
      <c r="CH35" s="588"/>
      <c r="CI35" s="588"/>
      <c r="CJ35" s="588"/>
      <c r="CK35" s="588"/>
      <c r="CL35" s="588"/>
      <c r="CM35" s="588"/>
      <c r="CN35" s="172"/>
      <c r="CO35" s="587" t="str">
        <f t="shared" ref="CO35:CO43" si="3">IF(CQ35="","",CO34+1)</f>
        <v/>
      </c>
      <c r="CP35" s="587"/>
      <c r="CQ35" s="588" t="str">
        <f>IF('各会計、関係団体の財政状況及び健全化判断比率'!BS8="","",'各会計、関係団体の財政状況及び健全化判断比率'!BS8)</f>
        <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99"/>
    </row>
    <row r="36" spans="1:113" ht="32.25" customHeight="1">
      <c r="A36" s="172"/>
      <c r="B36" s="196"/>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72"/>
      <c r="U36" s="587">
        <f t="shared" ref="U36:U43" si="4">IF(W36="","",U35+1)</f>
        <v>5</v>
      </c>
      <c r="V36" s="587"/>
      <c r="W36" s="588" t="str">
        <f>IF('各会計、関係団体の財政状況及び健全化判断比率'!B30="","",'各会計、関係団体の財政状況及び健全化判断比率'!B30)</f>
        <v>介護保険特別会計</v>
      </c>
      <c r="X36" s="588"/>
      <c r="Y36" s="588"/>
      <c r="Z36" s="588"/>
      <c r="AA36" s="588"/>
      <c r="AB36" s="588"/>
      <c r="AC36" s="588"/>
      <c r="AD36" s="588"/>
      <c r="AE36" s="588"/>
      <c r="AF36" s="588"/>
      <c r="AG36" s="588"/>
      <c r="AH36" s="588"/>
      <c r="AI36" s="588"/>
      <c r="AJ36" s="588"/>
      <c r="AK36" s="588"/>
      <c r="AL36" s="172"/>
      <c r="AM36" s="587" t="str">
        <f t="shared" si="0"/>
        <v/>
      </c>
      <c r="AN36" s="587"/>
      <c r="AO36" s="588"/>
      <c r="AP36" s="588"/>
      <c r="AQ36" s="588"/>
      <c r="AR36" s="588"/>
      <c r="AS36" s="588"/>
      <c r="AT36" s="588"/>
      <c r="AU36" s="588"/>
      <c r="AV36" s="588"/>
      <c r="AW36" s="588"/>
      <c r="AX36" s="588"/>
      <c r="AY36" s="588"/>
      <c r="AZ36" s="588"/>
      <c r="BA36" s="588"/>
      <c r="BB36" s="588"/>
      <c r="BC36" s="588"/>
      <c r="BD36" s="172"/>
      <c r="BE36" s="587" t="str">
        <f t="shared" si="1"/>
        <v/>
      </c>
      <c r="BF36" s="587"/>
      <c r="BG36" s="588"/>
      <c r="BH36" s="588"/>
      <c r="BI36" s="588"/>
      <c r="BJ36" s="588"/>
      <c r="BK36" s="588"/>
      <c r="BL36" s="588"/>
      <c r="BM36" s="588"/>
      <c r="BN36" s="588"/>
      <c r="BO36" s="588"/>
      <c r="BP36" s="588"/>
      <c r="BQ36" s="588"/>
      <c r="BR36" s="588"/>
      <c r="BS36" s="588"/>
      <c r="BT36" s="588"/>
      <c r="BU36" s="588"/>
      <c r="BV36" s="172"/>
      <c r="BW36" s="587">
        <f t="shared" si="2"/>
        <v>10</v>
      </c>
      <c r="BX36" s="587"/>
      <c r="BY36" s="588" t="str">
        <f>IF('各会計、関係団体の財政状況及び健全化判断比率'!B70="","",'各会計、関係団体の財政状況及び健全化判断比率'!B70)</f>
        <v>福島県後期高齢者医療広域連合　一般会計</v>
      </c>
      <c r="BZ36" s="588"/>
      <c r="CA36" s="588"/>
      <c r="CB36" s="588"/>
      <c r="CC36" s="588"/>
      <c r="CD36" s="588"/>
      <c r="CE36" s="588"/>
      <c r="CF36" s="588"/>
      <c r="CG36" s="588"/>
      <c r="CH36" s="588"/>
      <c r="CI36" s="588"/>
      <c r="CJ36" s="588"/>
      <c r="CK36" s="588"/>
      <c r="CL36" s="588"/>
      <c r="CM36" s="588"/>
      <c r="CN36" s="172"/>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99"/>
    </row>
    <row r="37" spans="1:113" ht="32.25" customHeight="1">
      <c r="A37" s="172"/>
      <c r="B37" s="196"/>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2"/>
      <c r="U37" s="587" t="str">
        <f t="shared" si="4"/>
        <v/>
      </c>
      <c r="V37" s="587"/>
      <c r="W37" s="588"/>
      <c r="X37" s="588"/>
      <c r="Y37" s="588"/>
      <c r="Z37" s="588"/>
      <c r="AA37" s="588"/>
      <c r="AB37" s="588"/>
      <c r="AC37" s="588"/>
      <c r="AD37" s="588"/>
      <c r="AE37" s="588"/>
      <c r="AF37" s="588"/>
      <c r="AG37" s="588"/>
      <c r="AH37" s="588"/>
      <c r="AI37" s="588"/>
      <c r="AJ37" s="588"/>
      <c r="AK37" s="588"/>
      <c r="AL37" s="172"/>
      <c r="AM37" s="587" t="str">
        <f t="shared" si="0"/>
        <v/>
      </c>
      <c r="AN37" s="587"/>
      <c r="AO37" s="588"/>
      <c r="AP37" s="588"/>
      <c r="AQ37" s="588"/>
      <c r="AR37" s="588"/>
      <c r="AS37" s="588"/>
      <c r="AT37" s="588"/>
      <c r="AU37" s="588"/>
      <c r="AV37" s="588"/>
      <c r="AW37" s="588"/>
      <c r="AX37" s="588"/>
      <c r="AY37" s="588"/>
      <c r="AZ37" s="588"/>
      <c r="BA37" s="588"/>
      <c r="BB37" s="588"/>
      <c r="BC37" s="588"/>
      <c r="BD37" s="172"/>
      <c r="BE37" s="587" t="str">
        <f t="shared" si="1"/>
        <v/>
      </c>
      <c r="BF37" s="587"/>
      <c r="BG37" s="588"/>
      <c r="BH37" s="588"/>
      <c r="BI37" s="588"/>
      <c r="BJ37" s="588"/>
      <c r="BK37" s="588"/>
      <c r="BL37" s="588"/>
      <c r="BM37" s="588"/>
      <c r="BN37" s="588"/>
      <c r="BO37" s="588"/>
      <c r="BP37" s="588"/>
      <c r="BQ37" s="588"/>
      <c r="BR37" s="588"/>
      <c r="BS37" s="588"/>
      <c r="BT37" s="588"/>
      <c r="BU37" s="588"/>
      <c r="BV37" s="172"/>
      <c r="BW37" s="587">
        <f t="shared" si="2"/>
        <v>11</v>
      </c>
      <c r="BX37" s="587"/>
      <c r="BY37" s="588" t="str">
        <f>IF('各会計、関係団体の財政状況及び健全化判断比率'!B71="","",'各会計、関係団体の財政状況及び健全化判断比率'!B71)</f>
        <v>福島県後期高齢者医療広域連合後期高齢者医療　特別会計</v>
      </c>
      <c r="BZ37" s="588"/>
      <c r="CA37" s="588"/>
      <c r="CB37" s="588"/>
      <c r="CC37" s="588"/>
      <c r="CD37" s="588"/>
      <c r="CE37" s="588"/>
      <c r="CF37" s="588"/>
      <c r="CG37" s="588"/>
      <c r="CH37" s="588"/>
      <c r="CI37" s="588"/>
      <c r="CJ37" s="588"/>
      <c r="CK37" s="588"/>
      <c r="CL37" s="588"/>
      <c r="CM37" s="588"/>
      <c r="CN37" s="172"/>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99"/>
    </row>
    <row r="38" spans="1:113" ht="32.25" customHeight="1">
      <c r="A38" s="172"/>
      <c r="B38" s="196"/>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t="str">
        <f t="shared" si="4"/>
        <v/>
      </c>
      <c r="V38" s="587"/>
      <c r="W38" s="588"/>
      <c r="X38" s="588"/>
      <c r="Y38" s="588"/>
      <c r="Z38" s="588"/>
      <c r="AA38" s="588"/>
      <c r="AB38" s="588"/>
      <c r="AC38" s="588"/>
      <c r="AD38" s="588"/>
      <c r="AE38" s="588"/>
      <c r="AF38" s="588"/>
      <c r="AG38" s="588"/>
      <c r="AH38" s="588"/>
      <c r="AI38" s="588"/>
      <c r="AJ38" s="588"/>
      <c r="AK38" s="588"/>
      <c r="AL38" s="172"/>
      <c r="AM38" s="587" t="str">
        <f t="shared" si="0"/>
        <v/>
      </c>
      <c r="AN38" s="587"/>
      <c r="AO38" s="588"/>
      <c r="AP38" s="588"/>
      <c r="AQ38" s="588"/>
      <c r="AR38" s="588"/>
      <c r="AS38" s="588"/>
      <c r="AT38" s="588"/>
      <c r="AU38" s="588"/>
      <c r="AV38" s="588"/>
      <c r="AW38" s="588"/>
      <c r="AX38" s="588"/>
      <c r="AY38" s="588"/>
      <c r="AZ38" s="588"/>
      <c r="BA38" s="588"/>
      <c r="BB38" s="588"/>
      <c r="BC38" s="588"/>
      <c r="BD38" s="172"/>
      <c r="BE38" s="587" t="str">
        <f t="shared" si="1"/>
        <v/>
      </c>
      <c r="BF38" s="587"/>
      <c r="BG38" s="588"/>
      <c r="BH38" s="588"/>
      <c r="BI38" s="588"/>
      <c r="BJ38" s="588"/>
      <c r="BK38" s="588"/>
      <c r="BL38" s="588"/>
      <c r="BM38" s="588"/>
      <c r="BN38" s="588"/>
      <c r="BO38" s="588"/>
      <c r="BP38" s="588"/>
      <c r="BQ38" s="588"/>
      <c r="BR38" s="588"/>
      <c r="BS38" s="588"/>
      <c r="BT38" s="588"/>
      <c r="BU38" s="588"/>
      <c r="BV38" s="172"/>
      <c r="BW38" s="587">
        <f t="shared" si="2"/>
        <v>12</v>
      </c>
      <c r="BX38" s="587"/>
      <c r="BY38" s="588" t="str">
        <f>IF('各会計、関係団体の財政状況及び健全化判断比率'!B72="","",'各会計、関係団体の財政状況及び健全化判断比率'!B72)</f>
        <v>福島県市町村総合事務組合　一般会計</v>
      </c>
      <c r="BZ38" s="588"/>
      <c r="CA38" s="588"/>
      <c r="CB38" s="588"/>
      <c r="CC38" s="588"/>
      <c r="CD38" s="588"/>
      <c r="CE38" s="588"/>
      <c r="CF38" s="588"/>
      <c r="CG38" s="588"/>
      <c r="CH38" s="588"/>
      <c r="CI38" s="588"/>
      <c r="CJ38" s="588"/>
      <c r="CK38" s="588"/>
      <c r="CL38" s="588"/>
      <c r="CM38" s="588"/>
      <c r="CN38" s="172"/>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99"/>
    </row>
    <row r="39" spans="1:113" ht="32.25" customHeight="1">
      <c r="A39" s="172"/>
      <c r="B39" s="196"/>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f t="shared" si="2"/>
        <v>13</v>
      </c>
      <c r="BX39" s="587"/>
      <c r="BY39" s="588" t="str">
        <f>IF('各会計、関係団体の財政状況及び健全化判断比率'!B73="","",'各会計、関係団体の財政状況及び健全化判断比率'!B73)</f>
        <v>福島県市町村総合事務組合　消防補償等特別会計</v>
      </c>
      <c r="BZ39" s="588"/>
      <c r="CA39" s="588"/>
      <c r="CB39" s="588"/>
      <c r="CC39" s="588"/>
      <c r="CD39" s="588"/>
      <c r="CE39" s="588"/>
      <c r="CF39" s="588"/>
      <c r="CG39" s="588"/>
      <c r="CH39" s="588"/>
      <c r="CI39" s="588"/>
      <c r="CJ39" s="588"/>
      <c r="CK39" s="588"/>
      <c r="CL39" s="588"/>
      <c r="CM39" s="588"/>
      <c r="CN39" s="172"/>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99"/>
    </row>
    <row r="40" spans="1:113" ht="32.25" customHeight="1">
      <c r="A40" s="172"/>
      <c r="B40" s="196"/>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f t="shared" si="2"/>
        <v>14</v>
      </c>
      <c r="BX40" s="587"/>
      <c r="BY40" s="588" t="str">
        <f>IF('各会計、関係団体の財政状況及び健全化判断比率'!B74="","",'各会計、関係団体の財政状況及び健全化判断比率'!B74)</f>
        <v>福島県市町村総合事務組合　消防賞じゅつ金特別会計</v>
      </c>
      <c r="BZ40" s="588"/>
      <c r="CA40" s="588"/>
      <c r="CB40" s="588"/>
      <c r="CC40" s="588"/>
      <c r="CD40" s="588"/>
      <c r="CE40" s="588"/>
      <c r="CF40" s="588"/>
      <c r="CG40" s="588"/>
      <c r="CH40" s="588"/>
      <c r="CI40" s="588"/>
      <c r="CJ40" s="588"/>
      <c r="CK40" s="588"/>
      <c r="CL40" s="588"/>
      <c r="CM40" s="588"/>
      <c r="CN40" s="172"/>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99"/>
    </row>
    <row r="41" spans="1:113" ht="32.25" customHeight="1">
      <c r="A41" s="172"/>
      <c r="B41" s="196"/>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f t="shared" si="2"/>
        <v>15</v>
      </c>
      <c r="BX41" s="587"/>
      <c r="BY41" s="588" t="str">
        <f>IF('各会計、関係団体の財政状況及び健全化判断比率'!B75="","",'各会計、関係団体の財政状況及び健全化判断比率'!B75)</f>
        <v>福島県市町村総合事務組合　非常勤職員公務災害補償特別会計</v>
      </c>
      <c r="BZ41" s="588"/>
      <c r="CA41" s="588"/>
      <c r="CB41" s="588"/>
      <c r="CC41" s="588"/>
      <c r="CD41" s="588"/>
      <c r="CE41" s="588"/>
      <c r="CF41" s="588"/>
      <c r="CG41" s="588"/>
      <c r="CH41" s="588"/>
      <c r="CI41" s="588"/>
      <c r="CJ41" s="588"/>
      <c r="CK41" s="588"/>
      <c r="CL41" s="588"/>
      <c r="CM41" s="588"/>
      <c r="CN41" s="172"/>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99"/>
    </row>
    <row r="42" spans="1:113" ht="32.25" customHeight="1">
      <c r="B42" s="196"/>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f t="shared" si="2"/>
        <v>16</v>
      </c>
      <c r="BX42" s="587"/>
      <c r="BY42" s="588" t="str">
        <f>IF('各会計、関係団体の財政状況及び健全化判断比率'!B76="","",'各会計、関係団体の財政状況及び健全化判断比率'!B76)</f>
        <v>福島県市町村総合事務組合　自治会館管理特別会計</v>
      </c>
      <c r="BZ42" s="588"/>
      <c r="CA42" s="588"/>
      <c r="CB42" s="588"/>
      <c r="CC42" s="588"/>
      <c r="CD42" s="588"/>
      <c r="CE42" s="588"/>
      <c r="CF42" s="588"/>
      <c r="CG42" s="588"/>
      <c r="CH42" s="588"/>
      <c r="CI42" s="588"/>
      <c r="CJ42" s="588"/>
      <c r="CK42" s="588"/>
      <c r="CL42" s="588"/>
      <c r="CM42" s="588"/>
      <c r="CN42" s="172"/>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99"/>
    </row>
    <row r="43" spans="1:113" ht="32.25" customHeight="1">
      <c r="B43" s="196"/>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72"/>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213</v>
      </c>
      <c r="E46" s="590" t="s">
        <v>214</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c r="E47" s="590" t="s">
        <v>215</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c r="E48" s="590" t="s">
        <v>216</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c r="E49" s="591" t="s">
        <v>217</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c r="E50" s="590" t="s">
        <v>218</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c r="E51" s="590" t="s">
        <v>219</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c r="E52" s="590" t="s">
        <v>220</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c r="E53" s="171" t="s">
        <v>633</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3" t="s">
        <v>567</v>
      </c>
      <c r="DI1" s="734"/>
      <c r="DJ1" s="734"/>
      <c r="DK1" s="734"/>
      <c r="DL1" s="734"/>
      <c r="DM1" s="734"/>
      <c r="DN1" s="735"/>
      <c r="DO1" s="342"/>
      <c r="DP1" s="733" t="s">
        <v>568</v>
      </c>
      <c r="DQ1" s="734"/>
      <c r="DR1" s="734"/>
      <c r="DS1" s="734"/>
      <c r="DT1" s="734"/>
      <c r="DU1" s="734"/>
      <c r="DV1" s="734"/>
      <c r="DW1" s="734"/>
      <c r="DX1" s="734"/>
      <c r="DY1" s="734"/>
      <c r="DZ1" s="734"/>
      <c r="EA1" s="734"/>
      <c r="EB1" s="734"/>
      <c r="EC1" s="735"/>
      <c r="ED1" s="204"/>
      <c r="EE1" s="204"/>
      <c r="EF1" s="204"/>
      <c r="EG1" s="204"/>
      <c r="EH1" s="204"/>
      <c r="EI1" s="204"/>
      <c r="EJ1" s="204"/>
      <c r="EK1" s="204"/>
      <c r="EL1" s="204"/>
      <c r="EM1" s="204"/>
    </row>
    <row r="2" spans="2:143" ht="22.5" customHeight="1">
      <c r="B2" s="205" t="s">
        <v>221</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c r="B3" s="674" t="s">
        <v>222</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223</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224</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c r="B4" s="674" t="s">
        <v>1</v>
      </c>
      <c r="C4" s="675"/>
      <c r="D4" s="675"/>
      <c r="E4" s="675"/>
      <c r="F4" s="675"/>
      <c r="G4" s="675"/>
      <c r="H4" s="675"/>
      <c r="I4" s="675"/>
      <c r="J4" s="675"/>
      <c r="K4" s="675"/>
      <c r="L4" s="675"/>
      <c r="M4" s="675"/>
      <c r="N4" s="675"/>
      <c r="O4" s="675"/>
      <c r="P4" s="675"/>
      <c r="Q4" s="676"/>
      <c r="R4" s="674" t="s">
        <v>225</v>
      </c>
      <c r="S4" s="675"/>
      <c r="T4" s="675"/>
      <c r="U4" s="675"/>
      <c r="V4" s="675"/>
      <c r="W4" s="675"/>
      <c r="X4" s="675"/>
      <c r="Y4" s="676"/>
      <c r="Z4" s="674" t="s">
        <v>226</v>
      </c>
      <c r="AA4" s="675"/>
      <c r="AB4" s="675"/>
      <c r="AC4" s="676"/>
      <c r="AD4" s="674" t="s">
        <v>227</v>
      </c>
      <c r="AE4" s="675"/>
      <c r="AF4" s="675"/>
      <c r="AG4" s="675"/>
      <c r="AH4" s="675"/>
      <c r="AI4" s="675"/>
      <c r="AJ4" s="675"/>
      <c r="AK4" s="676"/>
      <c r="AL4" s="674" t="s">
        <v>226</v>
      </c>
      <c r="AM4" s="675"/>
      <c r="AN4" s="675"/>
      <c r="AO4" s="676"/>
      <c r="AP4" s="730" t="s">
        <v>228</v>
      </c>
      <c r="AQ4" s="730"/>
      <c r="AR4" s="730"/>
      <c r="AS4" s="730"/>
      <c r="AT4" s="730"/>
      <c r="AU4" s="730"/>
      <c r="AV4" s="730"/>
      <c r="AW4" s="730"/>
      <c r="AX4" s="730"/>
      <c r="AY4" s="730"/>
      <c r="AZ4" s="730"/>
      <c r="BA4" s="730"/>
      <c r="BB4" s="730"/>
      <c r="BC4" s="730"/>
      <c r="BD4" s="730"/>
      <c r="BE4" s="730"/>
      <c r="BF4" s="730"/>
      <c r="BG4" s="730" t="s">
        <v>229</v>
      </c>
      <c r="BH4" s="730"/>
      <c r="BI4" s="730"/>
      <c r="BJ4" s="730"/>
      <c r="BK4" s="730"/>
      <c r="BL4" s="730"/>
      <c r="BM4" s="730"/>
      <c r="BN4" s="730"/>
      <c r="BO4" s="730" t="s">
        <v>226</v>
      </c>
      <c r="BP4" s="730"/>
      <c r="BQ4" s="730"/>
      <c r="BR4" s="730"/>
      <c r="BS4" s="730" t="s">
        <v>230</v>
      </c>
      <c r="BT4" s="730"/>
      <c r="BU4" s="730"/>
      <c r="BV4" s="730"/>
      <c r="BW4" s="730"/>
      <c r="BX4" s="730"/>
      <c r="BY4" s="730"/>
      <c r="BZ4" s="730"/>
      <c r="CA4" s="730"/>
      <c r="CB4" s="730"/>
      <c r="CD4" s="717" t="s">
        <v>569</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c r="B5" s="683" t="s">
        <v>231</v>
      </c>
      <c r="C5" s="684"/>
      <c r="D5" s="684"/>
      <c r="E5" s="684"/>
      <c r="F5" s="684"/>
      <c r="G5" s="684"/>
      <c r="H5" s="684"/>
      <c r="I5" s="684"/>
      <c r="J5" s="684"/>
      <c r="K5" s="684"/>
      <c r="L5" s="684"/>
      <c r="M5" s="684"/>
      <c r="N5" s="684"/>
      <c r="O5" s="684"/>
      <c r="P5" s="684"/>
      <c r="Q5" s="685"/>
      <c r="R5" s="668">
        <v>1713108</v>
      </c>
      <c r="S5" s="669"/>
      <c r="T5" s="669"/>
      <c r="U5" s="669"/>
      <c r="V5" s="669"/>
      <c r="W5" s="669"/>
      <c r="X5" s="669"/>
      <c r="Y5" s="712"/>
      <c r="Z5" s="731">
        <v>19.8</v>
      </c>
      <c r="AA5" s="731"/>
      <c r="AB5" s="731"/>
      <c r="AC5" s="731"/>
      <c r="AD5" s="732">
        <v>1713108</v>
      </c>
      <c r="AE5" s="732"/>
      <c r="AF5" s="732"/>
      <c r="AG5" s="732"/>
      <c r="AH5" s="732"/>
      <c r="AI5" s="732"/>
      <c r="AJ5" s="732"/>
      <c r="AK5" s="732"/>
      <c r="AL5" s="713">
        <v>34.4</v>
      </c>
      <c r="AM5" s="688"/>
      <c r="AN5" s="688"/>
      <c r="AO5" s="714"/>
      <c r="AP5" s="683" t="s">
        <v>232</v>
      </c>
      <c r="AQ5" s="684"/>
      <c r="AR5" s="684"/>
      <c r="AS5" s="684"/>
      <c r="AT5" s="684"/>
      <c r="AU5" s="684"/>
      <c r="AV5" s="684"/>
      <c r="AW5" s="684"/>
      <c r="AX5" s="684"/>
      <c r="AY5" s="684"/>
      <c r="AZ5" s="684"/>
      <c r="BA5" s="684"/>
      <c r="BB5" s="684"/>
      <c r="BC5" s="684"/>
      <c r="BD5" s="684"/>
      <c r="BE5" s="684"/>
      <c r="BF5" s="685"/>
      <c r="BG5" s="615">
        <v>1703894</v>
      </c>
      <c r="BH5" s="616"/>
      <c r="BI5" s="616"/>
      <c r="BJ5" s="616"/>
      <c r="BK5" s="616"/>
      <c r="BL5" s="616"/>
      <c r="BM5" s="616"/>
      <c r="BN5" s="617"/>
      <c r="BO5" s="642">
        <v>99.5</v>
      </c>
      <c r="BP5" s="642"/>
      <c r="BQ5" s="642"/>
      <c r="BR5" s="642"/>
      <c r="BS5" s="643" t="s">
        <v>570</v>
      </c>
      <c r="BT5" s="643"/>
      <c r="BU5" s="643"/>
      <c r="BV5" s="643"/>
      <c r="BW5" s="643"/>
      <c r="BX5" s="643"/>
      <c r="BY5" s="643"/>
      <c r="BZ5" s="643"/>
      <c r="CA5" s="643"/>
      <c r="CB5" s="701"/>
      <c r="CD5" s="717" t="s">
        <v>228</v>
      </c>
      <c r="CE5" s="718"/>
      <c r="CF5" s="718"/>
      <c r="CG5" s="718"/>
      <c r="CH5" s="718"/>
      <c r="CI5" s="718"/>
      <c r="CJ5" s="718"/>
      <c r="CK5" s="718"/>
      <c r="CL5" s="718"/>
      <c r="CM5" s="718"/>
      <c r="CN5" s="718"/>
      <c r="CO5" s="718"/>
      <c r="CP5" s="718"/>
      <c r="CQ5" s="719"/>
      <c r="CR5" s="717" t="s">
        <v>233</v>
      </c>
      <c r="CS5" s="718"/>
      <c r="CT5" s="718"/>
      <c r="CU5" s="718"/>
      <c r="CV5" s="718"/>
      <c r="CW5" s="718"/>
      <c r="CX5" s="718"/>
      <c r="CY5" s="719"/>
      <c r="CZ5" s="717" t="s">
        <v>226</v>
      </c>
      <c r="DA5" s="718"/>
      <c r="DB5" s="718"/>
      <c r="DC5" s="719"/>
      <c r="DD5" s="717" t="s">
        <v>234</v>
      </c>
      <c r="DE5" s="718"/>
      <c r="DF5" s="718"/>
      <c r="DG5" s="718"/>
      <c r="DH5" s="718"/>
      <c r="DI5" s="718"/>
      <c r="DJ5" s="718"/>
      <c r="DK5" s="718"/>
      <c r="DL5" s="718"/>
      <c r="DM5" s="718"/>
      <c r="DN5" s="718"/>
      <c r="DO5" s="718"/>
      <c r="DP5" s="719"/>
      <c r="DQ5" s="717" t="s">
        <v>235</v>
      </c>
      <c r="DR5" s="718"/>
      <c r="DS5" s="718"/>
      <c r="DT5" s="718"/>
      <c r="DU5" s="718"/>
      <c r="DV5" s="718"/>
      <c r="DW5" s="718"/>
      <c r="DX5" s="718"/>
      <c r="DY5" s="718"/>
      <c r="DZ5" s="718"/>
      <c r="EA5" s="718"/>
      <c r="EB5" s="718"/>
      <c r="EC5" s="719"/>
    </row>
    <row r="6" spans="2:143" ht="11.25" customHeight="1">
      <c r="B6" s="612" t="s">
        <v>571</v>
      </c>
      <c r="C6" s="613"/>
      <c r="D6" s="613"/>
      <c r="E6" s="613"/>
      <c r="F6" s="613"/>
      <c r="G6" s="613"/>
      <c r="H6" s="613"/>
      <c r="I6" s="613"/>
      <c r="J6" s="613"/>
      <c r="K6" s="613"/>
      <c r="L6" s="613"/>
      <c r="M6" s="613"/>
      <c r="N6" s="613"/>
      <c r="O6" s="613"/>
      <c r="P6" s="613"/>
      <c r="Q6" s="614"/>
      <c r="R6" s="615">
        <v>107915</v>
      </c>
      <c r="S6" s="616"/>
      <c r="T6" s="616"/>
      <c r="U6" s="616"/>
      <c r="V6" s="616"/>
      <c r="W6" s="616"/>
      <c r="X6" s="616"/>
      <c r="Y6" s="617"/>
      <c r="Z6" s="642">
        <v>1.2</v>
      </c>
      <c r="AA6" s="642"/>
      <c r="AB6" s="642"/>
      <c r="AC6" s="642"/>
      <c r="AD6" s="643">
        <v>107915</v>
      </c>
      <c r="AE6" s="643"/>
      <c r="AF6" s="643"/>
      <c r="AG6" s="643"/>
      <c r="AH6" s="643"/>
      <c r="AI6" s="643"/>
      <c r="AJ6" s="643"/>
      <c r="AK6" s="643"/>
      <c r="AL6" s="618">
        <v>2.2000000000000002</v>
      </c>
      <c r="AM6" s="619"/>
      <c r="AN6" s="619"/>
      <c r="AO6" s="644"/>
      <c r="AP6" s="612" t="s">
        <v>572</v>
      </c>
      <c r="AQ6" s="613"/>
      <c r="AR6" s="613"/>
      <c r="AS6" s="613"/>
      <c r="AT6" s="613"/>
      <c r="AU6" s="613"/>
      <c r="AV6" s="613"/>
      <c r="AW6" s="613"/>
      <c r="AX6" s="613"/>
      <c r="AY6" s="613"/>
      <c r="AZ6" s="613"/>
      <c r="BA6" s="613"/>
      <c r="BB6" s="613"/>
      <c r="BC6" s="613"/>
      <c r="BD6" s="613"/>
      <c r="BE6" s="613"/>
      <c r="BF6" s="614"/>
      <c r="BG6" s="615">
        <v>1703894</v>
      </c>
      <c r="BH6" s="616"/>
      <c r="BI6" s="616"/>
      <c r="BJ6" s="616"/>
      <c r="BK6" s="616"/>
      <c r="BL6" s="616"/>
      <c r="BM6" s="616"/>
      <c r="BN6" s="617"/>
      <c r="BO6" s="642">
        <v>99.5</v>
      </c>
      <c r="BP6" s="642"/>
      <c r="BQ6" s="642"/>
      <c r="BR6" s="642"/>
      <c r="BS6" s="643" t="s">
        <v>139</v>
      </c>
      <c r="BT6" s="643"/>
      <c r="BU6" s="643"/>
      <c r="BV6" s="643"/>
      <c r="BW6" s="643"/>
      <c r="BX6" s="643"/>
      <c r="BY6" s="643"/>
      <c r="BZ6" s="643"/>
      <c r="CA6" s="643"/>
      <c r="CB6" s="701"/>
      <c r="CD6" s="671" t="s">
        <v>236</v>
      </c>
      <c r="CE6" s="672"/>
      <c r="CF6" s="672"/>
      <c r="CG6" s="672"/>
      <c r="CH6" s="672"/>
      <c r="CI6" s="672"/>
      <c r="CJ6" s="672"/>
      <c r="CK6" s="672"/>
      <c r="CL6" s="672"/>
      <c r="CM6" s="672"/>
      <c r="CN6" s="672"/>
      <c r="CO6" s="672"/>
      <c r="CP6" s="672"/>
      <c r="CQ6" s="673"/>
      <c r="CR6" s="615">
        <v>92797</v>
      </c>
      <c r="CS6" s="616"/>
      <c r="CT6" s="616"/>
      <c r="CU6" s="616"/>
      <c r="CV6" s="616"/>
      <c r="CW6" s="616"/>
      <c r="CX6" s="616"/>
      <c r="CY6" s="617"/>
      <c r="CZ6" s="713">
        <v>1.2</v>
      </c>
      <c r="DA6" s="688"/>
      <c r="DB6" s="688"/>
      <c r="DC6" s="716"/>
      <c r="DD6" s="621" t="s">
        <v>573</v>
      </c>
      <c r="DE6" s="616"/>
      <c r="DF6" s="616"/>
      <c r="DG6" s="616"/>
      <c r="DH6" s="616"/>
      <c r="DI6" s="616"/>
      <c r="DJ6" s="616"/>
      <c r="DK6" s="616"/>
      <c r="DL6" s="616"/>
      <c r="DM6" s="616"/>
      <c r="DN6" s="616"/>
      <c r="DO6" s="616"/>
      <c r="DP6" s="617"/>
      <c r="DQ6" s="621">
        <v>92797</v>
      </c>
      <c r="DR6" s="616"/>
      <c r="DS6" s="616"/>
      <c r="DT6" s="616"/>
      <c r="DU6" s="616"/>
      <c r="DV6" s="616"/>
      <c r="DW6" s="616"/>
      <c r="DX6" s="616"/>
      <c r="DY6" s="616"/>
      <c r="DZ6" s="616"/>
      <c r="EA6" s="616"/>
      <c r="EB6" s="616"/>
      <c r="EC6" s="660"/>
    </row>
    <row r="7" spans="2:143" ht="11.25" customHeight="1">
      <c r="B7" s="612" t="s">
        <v>237</v>
      </c>
      <c r="C7" s="613"/>
      <c r="D7" s="613"/>
      <c r="E7" s="613"/>
      <c r="F7" s="613"/>
      <c r="G7" s="613"/>
      <c r="H7" s="613"/>
      <c r="I7" s="613"/>
      <c r="J7" s="613"/>
      <c r="K7" s="613"/>
      <c r="L7" s="613"/>
      <c r="M7" s="613"/>
      <c r="N7" s="613"/>
      <c r="O7" s="613"/>
      <c r="P7" s="613"/>
      <c r="Q7" s="614"/>
      <c r="R7" s="615">
        <v>937</v>
      </c>
      <c r="S7" s="616"/>
      <c r="T7" s="616"/>
      <c r="U7" s="616"/>
      <c r="V7" s="616"/>
      <c r="W7" s="616"/>
      <c r="X7" s="616"/>
      <c r="Y7" s="617"/>
      <c r="Z7" s="642">
        <v>0</v>
      </c>
      <c r="AA7" s="642"/>
      <c r="AB7" s="642"/>
      <c r="AC7" s="642"/>
      <c r="AD7" s="643">
        <v>937</v>
      </c>
      <c r="AE7" s="643"/>
      <c r="AF7" s="643"/>
      <c r="AG7" s="643"/>
      <c r="AH7" s="643"/>
      <c r="AI7" s="643"/>
      <c r="AJ7" s="643"/>
      <c r="AK7" s="643"/>
      <c r="AL7" s="618">
        <v>0</v>
      </c>
      <c r="AM7" s="619"/>
      <c r="AN7" s="619"/>
      <c r="AO7" s="644"/>
      <c r="AP7" s="612" t="s">
        <v>238</v>
      </c>
      <c r="AQ7" s="613"/>
      <c r="AR7" s="613"/>
      <c r="AS7" s="613"/>
      <c r="AT7" s="613"/>
      <c r="AU7" s="613"/>
      <c r="AV7" s="613"/>
      <c r="AW7" s="613"/>
      <c r="AX7" s="613"/>
      <c r="AY7" s="613"/>
      <c r="AZ7" s="613"/>
      <c r="BA7" s="613"/>
      <c r="BB7" s="613"/>
      <c r="BC7" s="613"/>
      <c r="BD7" s="613"/>
      <c r="BE7" s="613"/>
      <c r="BF7" s="614"/>
      <c r="BG7" s="615">
        <v>633975</v>
      </c>
      <c r="BH7" s="616"/>
      <c r="BI7" s="616"/>
      <c r="BJ7" s="616"/>
      <c r="BK7" s="616"/>
      <c r="BL7" s="616"/>
      <c r="BM7" s="616"/>
      <c r="BN7" s="617"/>
      <c r="BO7" s="642">
        <v>37</v>
      </c>
      <c r="BP7" s="642"/>
      <c r="BQ7" s="642"/>
      <c r="BR7" s="642"/>
      <c r="BS7" s="643" t="s">
        <v>139</v>
      </c>
      <c r="BT7" s="643"/>
      <c r="BU7" s="643"/>
      <c r="BV7" s="643"/>
      <c r="BW7" s="643"/>
      <c r="BX7" s="643"/>
      <c r="BY7" s="643"/>
      <c r="BZ7" s="643"/>
      <c r="CA7" s="643"/>
      <c r="CB7" s="701"/>
      <c r="CD7" s="652" t="s">
        <v>239</v>
      </c>
      <c r="CE7" s="653"/>
      <c r="CF7" s="653"/>
      <c r="CG7" s="653"/>
      <c r="CH7" s="653"/>
      <c r="CI7" s="653"/>
      <c r="CJ7" s="653"/>
      <c r="CK7" s="653"/>
      <c r="CL7" s="653"/>
      <c r="CM7" s="653"/>
      <c r="CN7" s="653"/>
      <c r="CO7" s="653"/>
      <c r="CP7" s="653"/>
      <c r="CQ7" s="654"/>
      <c r="CR7" s="615">
        <v>1182685</v>
      </c>
      <c r="CS7" s="616"/>
      <c r="CT7" s="616"/>
      <c r="CU7" s="616"/>
      <c r="CV7" s="616"/>
      <c r="CW7" s="616"/>
      <c r="CX7" s="616"/>
      <c r="CY7" s="617"/>
      <c r="CZ7" s="642">
        <v>14.7</v>
      </c>
      <c r="DA7" s="642"/>
      <c r="DB7" s="642"/>
      <c r="DC7" s="642"/>
      <c r="DD7" s="621">
        <v>13358</v>
      </c>
      <c r="DE7" s="616"/>
      <c r="DF7" s="616"/>
      <c r="DG7" s="616"/>
      <c r="DH7" s="616"/>
      <c r="DI7" s="616"/>
      <c r="DJ7" s="616"/>
      <c r="DK7" s="616"/>
      <c r="DL7" s="616"/>
      <c r="DM7" s="616"/>
      <c r="DN7" s="616"/>
      <c r="DO7" s="616"/>
      <c r="DP7" s="617"/>
      <c r="DQ7" s="621">
        <v>1058151</v>
      </c>
      <c r="DR7" s="616"/>
      <c r="DS7" s="616"/>
      <c r="DT7" s="616"/>
      <c r="DU7" s="616"/>
      <c r="DV7" s="616"/>
      <c r="DW7" s="616"/>
      <c r="DX7" s="616"/>
      <c r="DY7" s="616"/>
      <c r="DZ7" s="616"/>
      <c r="EA7" s="616"/>
      <c r="EB7" s="616"/>
      <c r="EC7" s="660"/>
    </row>
    <row r="8" spans="2:143" ht="11.25" customHeight="1">
      <c r="B8" s="612" t="s">
        <v>240</v>
      </c>
      <c r="C8" s="613"/>
      <c r="D8" s="613"/>
      <c r="E8" s="613"/>
      <c r="F8" s="613"/>
      <c r="G8" s="613"/>
      <c r="H8" s="613"/>
      <c r="I8" s="613"/>
      <c r="J8" s="613"/>
      <c r="K8" s="613"/>
      <c r="L8" s="613"/>
      <c r="M8" s="613"/>
      <c r="N8" s="613"/>
      <c r="O8" s="613"/>
      <c r="P8" s="613"/>
      <c r="Q8" s="614"/>
      <c r="R8" s="615">
        <v>6509</v>
      </c>
      <c r="S8" s="616"/>
      <c r="T8" s="616"/>
      <c r="U8" s="616"/>
      <c r="V8" s="616"/>
      <c r="W8" s="616"/>
      <c r="X8" s="616"/>
      <c r="Y8" s="617"/>
      <c r="Z8" s="642">
        <v>0.1</v>
      </c>
      <c r="AA8" s="642"/>
      <c r="AB8" s="642"/>
      <c r="AC8" s="642"/>
      <c r="AD8" s="643">
        <v>6509</v>
      </c>
      <c r="AE8" s="643"/>
      <c r="AF8" s="643"/>
      <c r="AG8" s="643"/>
      <c r="AH8" s="643"/>
      <c r="AI8" s="643"/>
      <c r="AJ8" s="643"/>
      <c r="AK8" s="643"/>
      <c r="AL8" s="618">
        <v>0.1</v>
      </c>
      <c r="AM8" s="619"/>
      <c r="AN8" s="619"/>
      <c r="AO8" s="644"/>
      <c r="AP8" s="612" t="s">
        <v>574</v>
      </c>
      <c r="AQ8" s="613"/>
      <c r="AR8" s="613"/>
      <c r="AS8" s="613"/>
      <c r="AT8" s="613"/>
      <c r="AU8" s="613"/>
      <c r="AV8" s="613"/>
      <c r="AW8" s="613"/>
      <c r="AX8" s="613"/>
      <c r="AY8" s="613"/>
      <c r="AZ8" s="613"/>
      <c r="BA8" s="613"/>
      <c r="BB8" s="613"/>
      <c r="BC8" s="613"/>
      <c r="BD8" s="613"/>
      <c r="BE8" s="613"/>
      <c r="BF8" s="614"/>
      <c r="BG8" s="615">
        <v>25063</v>
      </c>
      <c r="BH8" s="616"/>
      <c r="BI8" s="616"/>
      <c r="BJ8" s="616"/>
      <c r="BK8" s="616"/>
      <c r="BL8" s="616"/>
      <c r="BM8" s="616"/>
      <c r="BN8" s="617"/>
      <c r="BO8" s="642">
        <v>1.5</v>
      </c>
      <c r="BP8" s="642"/>
      <c r="BQ8" s="642"/>
      <c r="BR8" s="642"/>
      <c r="BS8" s="643" t="s">
        <v>139</v>
      </c>
      <c r="BT8" s="643"/>
      <c r="BU8" s="643"/>
      <c r="BV8" s="643"/>
      <c r="BW8" s="643"/>
      <c r="BX8" s="643"/>
      <c r="BY8" s="643"/>
      <c r="BZ8" s="643"/>
      <c r="CA8" s="643"/>
      <c r="CB8" s="701"/>
      <c r="CD8" s="652" t="s">
        <v>241</v>
      </c>
      <c r="CE8" s="653"/>
      <c r="CF8" s="653"/>
      <c r="CG8" s="653"/>
      <c r="CH8" s="653"/>
      <c r="CI8" s="653"/>
      <c r="CJ8" s="653"/>
      <c r="CK8" s="653"/>
      <c r="CL8" s="653"/>
      <c r="CM8" s="653"/>
      <c r="CN8" s="653"/>
      <c r="CO8" s="653"/>
      <c r="CP8" s="653"/>
      <c r="CQ8" s="654"/>
      <c r="CR8" s="615">
        <v>2235364</v>
      </c>
      <c r="CS8" s="616"/>
      <c r="CT8" s="616"/>
      <c r="CU8" s="616"/>
      <c r="CV8" s="616"/>
      <c r="CW8" s="616"/>
      <c r="CX8" s="616"/>
      <c r="CY8" s="617"/>
      <c r="CZ8" s="642">
        <v>27.9</v>
      </c>
      <c r="DA8" s="642"/>
      <c r="DB8" s="642"/>
      <c r="DC8" s="642"/>
      <c r="DD8" s="621">
        <v>32485</v>
      </c>
      <c r="DE8" s="616"/>
      <c r="DF8" s="616"/>
      <c r="DG8" s="616"/>
      <c r="DH8" s="616"/>
      <c r="DI8" s="616"/>
      <c r="DJ8" s="616"/>
      <c r="DK8" s="616"/>
      <c r="DL8" s="616"/>
      <c r="DM8" s="616"/>
      <c r="DN8" s="616"/>
      <c r="DO8" s="616"/>
      <c r="DP8" s="617"/>
      <c r="DQ8" s="621">
        <v>1197583</v>
      </c>
      <c r="DR8" s="616"/>
      <c r="DS8" s="616"/>
      <c r="DT8" s="616"/>
      <c r="DU8" s="616"/>
      <c r="DV8" s="616"/>
      <c r="DW8" s="616"/>
      <c r="DX8" s="616"/>
      <c r="DY8" s="616"/>
      <c r="DZ8" s="616"/>
      <c r="EA8" s="616"/>
      <c r="EB8" s="616"/>
      <c r="EC8" s="660"/>
    </row>
    <row r="9" spans="2:143" ht="11.25" customHeight="1">
      <c r="B9" s="612" t="s">
        <v>242</v>
      </c>
      <c r="C9" s="613"/>
      <c r="D9" s="613"/>
      <c r="E9" s="613"/>
      <c r="F9" s="613"/>
      <c r="G9" s="613"/>
      <c r="H9" s="613"/>
      <c r="I9" s="613"/>
      <c r="J9" s="613"/>
      <c r="K9" s="613"/>
      <c r="L9" s="613"/>
      <c r="M9" s="613"/>
      <c r="N9" s="613"/>
      <c r="O9" s="613"/>
      <c r="P9" s="613"/>
      <c r="Q9" s="614"/>
      <c r="R9" s="615">
        <v>6876</v>
      </c>
      <c r="S9" s="616"/>
      <c r="T9" s="616"/>
      <c r="U9" s="616"/>
      <c r="V9" s="616"/>
      <c r="W9" s="616"/>
      <c r="X9" s="616"/>
      <c r="Y9" s="617"/>
      <c r="Z9" s="642">
        <v>0.1</v>
      </c>
      <c r="AA9" s="642"/>
      <c r="AB9" s="642"/>
      <c r="AC9" s="642"/>
      <c r="AD9" s="643">
        <v>6876</v>
      </c>
      <c r="AE9" s="643"/>
      <c r="AF9" s="643"/>
      <c r="AG9" s="643"/>
      <c r="AH9" s="643"/>
      <c r="AI9" s="643"/>
      <c r="AJ9" s="643"/>
      <c r="AK9" s="643"/>
      <c r="AL9" s="618">
        <v>0.1</v>
      </c>
      <c r="AM9" s="619"/>
      <c r="AN9" s="619"/>
      <c r="AO9" s="644"/>
      <c r="AP9" s="612" t="s">
        <v>575</v>
      </c>
      <c r="AQ9" s="613"/>
      <c r="AR9" s="613"/>
      <c r="AS9" s="613"/>
      <c r="AT9" s="613"/>
      <c r="AU9" s="613"/>
      <c r="AV9" s="613"/>
      <c r="AW9" s="613"/>
      <c r="AX9" s="613"/>
      <c r="AY9" s="613"/>
      <c r="AZ9" s="613"/>
      <c r="BA9" s="613"/>
      <c r="BB9" s="613"/>
      <c r="BC9" s="613"/>
      <c r="BD9" s="613"/>
      <c r="BE9" s="613"/>
      <c r="BF9" s="614"/>
      <c r="BG9" s="615">
        <v>528473</v>
      </c>
      <c r="BH9" s="616"/>
      <c r="BI9" s="616"/>
      <c r="BJ9" s="616"/>
      <c r="BK9" s="616"/>
      <c r="BL9" s="616"/>
      <c r="BM9" s="616"/>
      <c r="BN9" s="617"/>
      <c r="BO9" s="642">
        <v>30.8</v>
      </c>
      <c r="BP9" s="642"/>
      <c r="BQ9" s="642"/>
      <c r="BR9" s="642"/>
      <c r="BS9" s="643" t="s">
        <v>573</v>
      </c>
      <c r="BT9" s="643"/>
      <c r="BU9" s="643"/>
      <c r="BV9" s="643"/>
      <c r="BW9" s="643"/>
      <c r="BX9" s="643"/>
      <c r="BY9" s="643"/>
      <c r="BZ9" s="643"/>
      <c r="CA9" s="643"/>
      <c r="CB9" s="701"/>
      <c r="CD9" s="652" t="s">
        <v>243</v>
      </c>
      <c r="CE9" s="653"/>
      <c r="CF9" s="653"/>
      <c r="CG9" s="653"/>
      <c r="CH9" s="653"/>
      <c r="CI9" s="653"/>
      <c r="CJ9" s="653"/>
      <c r="CK9" s="653"/>
      <c r="CL9" s="653"/>
      <c r="CM9" s="653"/>
      <c r="CN9" s="653"/>
      <c r="CO9" s="653"/>
      <c r="CP9" s="653"/>
      <c r="CQ9" s="654"/>
      <c r="CR9" s="615">
        <v>796343</v>
      </c>
      <c r="CS9" s="616"/>
      <c r="CT9" s="616"/>
      <c r="CU9" s="616"/>
      <c r="CV9" s="616"/>
      <c r="CW9" s="616"/>
      <c r="CX9" s="616"/>
      <c r="CY9" s="617"/>
      <c r="CZ9" s="642">
        <v>9.9</v>
      </c>
      <c r="DA9" s="642"/>
      <c r="DB9" s="642"/>
      <c r="DC9" s="642"/>
      <c r="DD9" s="621">
        <v>29090</v>
      </c>
      <c r="DE9" s="616"/>
      <c r="DF9" s="616"/>
      <c r="DG9" s="616"/>
      <c r="DH9" s="616"/>
      <c r="DI9" s="616"/>
      <c r="DJ9" s="616"/>
      <c r="DK9" s="616"/>
      <c r="DL9" s="616"/>
      <c r="DM9" s="616"/>
      <c r="DN9" s="616"/>
      <c r="DO9" s="616"/>
      <c r="DP9" s="617"/>
      <c r="DQ9" s="621">
        <v>557453</v>
      </c>
      <c r="DR9" s="616"/>
      <c r="DS9" s="616"/>
      <c r="DT9" s="616"/>
      <c r="DU9" s="616"/>
      <c r="DV9" s="616"/>
      <c r="DW9" s="616"/>
      <c r="DX9" s="616"/>
      <c r="DY9" s="616"/>
      <c r="DZ9" s="616"/>
      <c r="EA9" s="616"/>
      <c r="EB9" s="616"/>
      <c r="EC9" s="660"/>
    </row>
    <row r="10" spans="2:143" ht="11.25" customHeight="1">
      <c r="B10" s="612" t="s">
        <v>576</v>
      </c>
      <c r="C10" s="613"/>
      <c r="D10" s="613"/>
      <c r="E10" s="613"/>
      <c r="F10" s="613"/>
      <c r="G10" s="613"/>
      <c r="H10" s="613"/>
      <c r="I10" s="613"/>
      <c r="J10" s="613"/>
      <c r="K10" s="613"/>
      <c r="L10" s="613"/>
      <c r="M10" s="613"/>
      <c r="N10" s="613"/>
      <c r="O10" s="613"/>
      <c r="P10" s="613"/>
      <c r="Q10" s="614"/>
      <c r="R10" s="615" t="s">
        <v>139</v>
      </c>
      <c r="S10" s="616"/>
      <c r="T10" s="616"/>
      <c r="U10" s="616"/>
      <c r="V10" s="616"/>
      <c r="W10" s="616"/>
      <c r="X10" s="616"/>
      <c r="Y10" s="617"/>
      <c r="Z10" s="642" t="s">
        <v>570</v>
      </c>
      <c r="AA10" s="642"/>
      <c r="AB10" s="642"/>
      <c r="AC10" s="642"/>
      <c r="AD10" s="643" t="s">
        <v>570</v>
      </c>
      <c r="AE10" s="643"/>
      <c r="AF10" s="643"/>
      <c r="AG10" s="643"/>
      <c r="AH10" s="643"/>
      <c r="AI10" s="643"/>
      <c r="AJ10" s="643"/>
      <c r="AK10" s="643"/>
      <c r="AL10" s="618" t="s">
        <v>570</v>
      </c>
      <c r="AM10" s="619"/>
      <c r="AN10" s="619"/>
      <c r="AO10" s="644"/>
      <c r="AP10" s="612" t="s">
        <v>577</v>
      </c>
      <c r="AQ10" s="613"/>
      <c r="AR10" s="613"/>
      <c r="AS10" s="613"/>
      <c r="AT10" s="613"/>
      <c r="AU10" s="613"/>
      <c r="AV10" s="613"/>
      <c r="AW10" s="613"/>
      <c r="AX10" s="613"/>
      <c r="AY10" s="613"/>
      <c r="AZ10" s="613"/>
      <c r="BA10" s="613"/>
      <c r="BB10" s="613"/>
      <c r="BC10" s="613"/>
      <c r="BD10" s="613"/>
      <c r="BE10" s="613"/>
      <c r="BF10" s="614"/>
      <c r="BG10" s="615">
        <v>45780</v>
      </c>
      <c r="BH10" s="616"/>
      <c r="BI10" s="616"/>
      <c r="BJ10" s="616"/>
      <c r="BK10" s="616"/>
      <c r="BL10" s="616"/>
      <c r="BM10" s="616"/>
      <c r="BN10" s="617"/>
      <c r="BO10" s="642">
        <v>2.7</v>
      </c>
      <c r="BP10" s="642"/>
      <c r="BQ10" s="642"/>
      <c r="BR10" s="642"/>
      <c r="BS10" s="643" t="s">
        <v>139</v>
      </c>
      <c r="BT10" s="643"/>
      <c r="BU10" s="643"/>
      <c r="BV10" s="643"/>
      <c r="BW10" s="643"/>
      <c r="BX10" s="643"/>
      <c r="BY10" s="643"/>
      <c r="BZ10" s="643"/>
      <c r="CA10" s="643"/>
      <c r="CB10" s="701"/>
      <c r="CD10" s="652" t="s">
        <v>244</v>
      </c>
      <c r="CE10" s="653"/>
      <c r="CF10" s="653"/>
      <c r="CG10" s="653"/>
      <c r="CH10" s="653"/>
      <c r="CI10" s="653"/>
      <c r="CJ10" s="653"/>
      <c r="CK10" s="653"/>
      <c r="CL10" s="653"/>
      <c r="CM10" s="653"/>
      <c r="CN10" s="653"/>
      <c r="CO10" s="653"/>
      <c r="CP10" s="653"/>
      <c r="CQ10" s="654"/>
      <c r="CR10" s="615">
        <v>2269</v>
      </c>
      <c r="CS10" s="616"/>
      <c r="CT10" s="616"/>
      <c r="CU10" s="616"/>
      <c r="CV10" s="616"/>
      <c r="CW10" s="616"/>
      <c r="CX10" s="616"/>
      <c r="CY10" s="617"/>
      <c r="CZ10" s="642">
        <v>0</v>
      </c>
      <c r="DA10" s="642"/>
      <c r="DB10" s="642"/>
      <c r="DC10" s="642"/>
      <c r="DD10" s="621">
        <v>209</v>
      </c>
      <c r="DE10" s="616"/>
      <c r="DF10" s="616"/>
      <c r="DG10" s="616"/>
      <c r="DH10" s="616"/>
      <c r="DI10" s="616"/>
      <c r="DJ10" s="616"/>
      <c r="DK10" s="616"/>
      <c r="DL10" s="616"/>
      <c r="DM10" s="616"/>
      <c r="DN10" s="616"/>
      <c r="DO10" s="616"/>
      <c r="DP10" s="617"/>
      <c r="DQ10" s="621">
        <v>1886</v>
      </c>
      <c r="DR10" s="616"/>
      <c r="DS10" s="616"/>
      <c r="DT10" s="616"/>
      <c r="DU10" s="616"/>
      <c r="DV10" s="616"/>
      <c r="DW10" s="616"/>
      <c r="DX10" s="616"/>
      <c r="DY10" s="616"/>
      <c r="DZ10" s="616"/>
      <c r="EA10" s="616"/>
      <c r="EB10" s="616"/>
      <c r="EC10" s="660"/>
    </row>
    <row r="11" spans="2:143" ht="11.25" customHeight="1">
      <c r="B11" s="612" t="s">
        <v>245</v>
      </c>
      <c r="C11" s="613"/>
      <c r="D11" s="613"/>
      <c r="E11" s="613"/>
      <c r="F11" s="613"/>
      <c r="G11" s="613"/>
      <c r="H11" s="613"/>
      <c r="I11" s="613"/>
      <c r="J11" s="613"/>
      <c r="K11" s="613"/>
      <c r="L11" s="613"/>
      <c r="M11" s="613"/>
      <c r="N11" s="613"/>
      <c r="O11" s="613"/>
      <c r="P11" s="613"/>
      <c r="Q11" s="614"/>
      <c r="R11" s="615">
        <v>374777</v>
      </c>
      <c r="S11" s="616"/>
      <c r="T11" s="616"/>
      <c r="U11" s="616"/>
      <c r="V11" s="616"/>
      <c r="W11" s="616"/>
      <c r="X11" s="616"/>
      <c r="Y11" s="617"/>
      <c r="Z11" s="618">
        <v>4.3</v>
      </c>
      <c r="AA11" s="619"/>
      <c r="AB11" s="619"/>
      <c r="AC11" s="620"/>
      <c r="AD11" s="621">
        <v>374777</v>
      </c>
      <c r="AE11" s="616"/>
      <c r="AF11" s="616"/>
      <c r="AG11" s="616"/>
      <c r="AH11" s="616"/>
      <c r="AI11" s="616"/>
      <c r="AJ11" s="616"/>
      <c r="AK11" s="617"/>
      <c r="AL11" s="618">
        <v>7.5</v>
      </c>
      <c r="AM11" s="619"/>
      <c r="AN11" s="619"/>
      <c r="AO11" s="644"/>
      <c r="AP11" s="612" t="s">
        <v>578</v>
      </c>
      <c r="AQ11" s="613"/>
      <c r="AR11" s="613"/>
      <c r="AS11" s="613"/>
      <c r="AT11" s="613"/>
      <c r="AU11" s="613"/>
      <c r="AV11" s="613"/>
      <c r="AW11" s="613"/>
      <c r="AX11" s="613"/>
      <c r="AY11" s="613"/>
      <c r="AZ11" s="613"/>
      <c r="BA11" s="613"/>
      <c r="BB11" s="613"/>
      <c r="BC11" s="613"/>
      <c r="BD11" s="613"/>
      <c r="BE11" s="613"/>
      <c r="BF11" s="614"/>
      <c r="BG11" s="615">
        <v>34659</v>
      </c>
      <c r="BH11" s="616"/>
      <c r="BI11" s="616"/>
      <c r="BJ11" s="616"/>
      <c r="BK11" s="616"/>
      <c r="BL11" s="616"/>
      <c r="BM11" s="616"/>
      <c r="BN11" s="617"/>
      <c r="BO11" s="642">
        <v>2</v>
      </c>
      <c r="BP11" s="642"/>
      <c r="BQ11" s="642"/>
      <c r="BR11" s="642"/>
      <c r="BS11" s="643" t="s">
        <v>573</v>
      </c>
      <c r="BT11" s="643"/>
      <c r="BU11" s="643"/>
      <c r="BV11" s="643"/>
      <c r="BW11" s="643"/>
      <c r="BX11" s="643"/>
      <c r="BY11" s="643"/>
      <c r="BZ11" s="643"/>
      <c r="CA11" s="643"/>
      <c r="CB11" s="701"/>
      <c r="CD11" s="652" t="s">
        <v>246</v>
      </c>
      <c r="CE11" s="653"/>
      <c r="CF11" s="653"/>
      <c r="CG11" s="653"/>
      <c r="CH11" s="653"/>
      <c r="CI11" s="653"/>
      <c r="CJ11" s="653"/>
      <c r="CK11" s="653"/>
      <c r="CL11" s="653"/>
      <c r="CM11" s="653"/>
      <c r="CN11" s="653"/>
      <c r="CO11" s="653"/>
      <c r="CP11" s="653"/>
      <c r="CQ11" s="654"/>
      <c r="CR11" s="615">
        <v>493925</v>
      </c>
      <c r="CS11" s="616"/>
      <c r="CT11" s="616"/>
      <c r="CU11" s="616"/>
      <c r="CV11" s="616"/>
      <c r="CW11" s="616"/>
      <c r="CX11" s="616"/>
      <c r="CY11" s="617"/>
      <c r="CZ11" s="642">
        <v>6.2</v>
      </c>
      <c r="DA11" s="642"/>
      <c r="DB11" s="642"/>
      <c r="DC11" s="642"/>
      <c r="DD11" s="621">
        <v>33335</v>
      </c>
      <c r="DE11" s="616"/>
      <c r="DF11" s="616"/>
      <c r="DG11" s="616"/>
      <c r="DH11" s="616"/>
      <c r="DI11" s="616"/>
      <c r="DJ11" s="616"/>
      <c r="DK11" s="616"/>
      <c r="DL11" s="616"/>
      <c r="DM11" s="616"/>
      <c r="DN11" s="616"/>
      <c r="DO11" s="616"/>
      <c r="DP11" s="617"/>
      <c r="DQ11" s="621">
        <v>203566</v>
      </c>
      <c r="DR11" s="616"/>
      <c r="DS11" s="616"/>
      <c r="DT11" s="616"/>
      <c r="DU11" s="616"/>
      <c r="DV11" s="616"/>
      <c r="DW11" s="616"/>
      <c r="DX11" s="616"/>
      <c r="DY11" s="616"/>
      <c r="DZ11" s="616"/>
      <c r="EA11" s="616"/>
      <c r="EB11" s="616"/>
      <c r="EC11" s="660"/>
    </row>
    <row r="12" spans="2:143" ht="11.25" customHeight="1">
      <c r="B12" s="612" t="s">
        <v>247</v>
      </c>
      <c r="C12" s="613"/>
      <c r="D12" s="613"/>
      <c r="E12" s="613"/>
      <c r="F12" s="613"/>
      <c r="G12" s="613"/>
      <c r="H12" s="613"/>
      <c r="I12" s="613"/>
      <c r="J12" s="613"/>
      <c r="K12" s="613"/>
      <c r="L12" s="613"/>
      <c r="M12" s="613"/>
      <c r="N12" s="613"/>
      <c r="O12" s="613"/>
      <c r="P12" s="613"/>
      <c r="Q12" s="614"/>
      <c r="R12" s="615" t="s">
        <v>570</v>
      </c>
      <c r="S12" s="616"/>
      <c r="T12" s="616"/>
      <c r="U12" s="616"/>
      <c r="V12" s="616"/>
      <c r="W12" s="616"/>
      <c r="X12" s="616"/>
      <c r="Y12" s="617"/>
      <c r="Z12" s="642" t="s">
        <v>570</v>
      </c>
      <c r="AA12" s="642"/>
      <c r="AB12" s="642"/>
      <c r="AC12" s="642"/>
      <c r="AD12" s="643" t="s">
        <v>139</v>
      </c>
      <c r="AE12" s="643"/>
      <c r="AF12" s="643"/>
      <c r="AG12" s="643"/>
      <c r="AH12" s="643"/>
      <c r="AI12" s="643"/>
      <c r="AJ12" s="643"/>
      <c r="AK12" s="643"/>
      <c r="AL12" s="618" t="s">
        <v>570</v>
      </c>
      <c r="AM12" s="619"/>
      <c r="AN12" s="619"/>
      <c r="AO12" s="644"/>
      <c r="AP12" s="612" t="s">
        <v>579</v>
      </c>
      <c r="AQ12" s="613"/>
      <c r="AR12" s="613"/>
      <c r="AS12" s="613"/>
      <c r="AT12" s="613"/>
      <c r="AU12" s="613"/>
      <c r="AV12" s="613"/>
      <c r="AW12" s="613"/>
      <c r="AX12" s="613"/>
      <c r="AY12" s="613"/>
      <c r="AZ12" s="613"/>
      <c r="BA12" s="613"/>
      <c r="BB12" s="613"/>
      <c r="BC12" s="613"/>
      <c r="BD12" s="613"/>
      <c r="BE12" s="613"/>
      <c r="BF12" s="614"/>
      <c r="BG12" s="615">
        <v>899135</v>
      </c>
      <c r="BH12" s="616"/>
      <c r="BI12" s="616"/>
      <c r="BJ12" s="616"/>
      <c r="BK12" s="616"/>
      <c r="BL12" s="616"/>
      <c r="BM12" s="616"/>
      <c r="BN12" s="617"/>
      <c r="BO12" s="642">
        <v>52.5</v>
      </c>
      <c r="BP12" s="642"/>
      <c r="BQ12" s="642"/>
      <c r="BR12" s="642"/>
      <c r="BS12" s="643" t="s">
        <v>139</v>
      </c>
      <c r="BT12" s="643"/>
      <c r="BU12" s="643"/>
      <c r="BV12" s="643"/>
      <c r="BW12" s="643"/>
      <c r="BX12" s="643"/>
      <c r="BY12" s="643"/>
      <c r="BZ12" s="643"/>
      <c r="CA12" s="643"/>
      <c r="CB12" s="701"/>
      <c r="CD12" s="652" t="s">
        <v>248</v>
      </c>
      <c r="CE12" s="653"/>
      <c r="CF12" s="653"/>
      <c r="CG12" s="653"/>
      <c r="CH12" s="653"/>
      <c r="CI12" s="653"/>
      <c r="CJ12" s="653"/>
      <c r="CK12" s="653"/>
      <c r="CL12" s="653"/>
      <c r="CM12" s="653"/>
      <c r="CN12" s="653"/>
      <c r="CO12" s="653"/>
      <c r="CP12" s="653"/>
      <c r="CQ12" s="654"/>
      <c r="CR12" s="615">
        <v>281858</v>
      </c>
      <c r="CS12" s="616"/>
      <c r="CT12" s="616"/>
      <c r="CU12" s="616"/>
      <c r="CV12" s="616"/>
      <c r="CW12" s="616"/>
      <c r="CX12" s="616"/>
      <c r="CY12" s="617"/>
      <c r="CZ12" s="642">
        <v>3.5</v>
      </c>
      <c r="DA12" s="642"/>
      <c r="DB12" s="642"/>
      <c r="DC12" s="642"/>
      <c r="DD12" s="621">
        <v>5558</v>
      </c>
      <c r="DE12" s="616"/>
      <c r="DF12" s="616"/>
      <c r="DG12" s="616"/>
      <c r="DH12" s="616"/>
      <c r="DI12" s="616"/>
      <c r="DJ12" s="616"/>
      <c r="DK12" s="616"/>
      <c r="DL12" s="616"/>
      <c r="DM12" s="616"/>
      <c r="DN12" s="616"/>
      <c r="DO12" s="616"/>
      <c r="DP12" s="617"/>
      <c r="DQ12" s="621">
        <v>165336</v>
      </c>
      <c r="DR12" s="616"/>
      <c r="DS12" s="616"/>
      <c r="DT12" s="616"/>
      <c r="DU12" s="616"/>
      <c r="DV12" s="616"/>
      <c r="DW12" s="616"/>
      <c r="DX12" s="616"/>
      <c r="DY12" s="616"/>
      <c r="DZ12" s="616"/>
      <c r="EA12" s="616"/>
      <c r="EB12" s="616"/>
      <c r="EC12" s="660"/>
    </row>
    <row r="13" spans="2:143" ht="11.25" customHeight="1">
      <c r="B13" s="612" t="s">
        <v>249</v>
      </c>
      <c r="C13" s="613"/>
      <c r="D13" s="613"/>
      <c r="E13" s="613"/>
      <c r="F13" s="613"/>
      <c r="G13" s="613"/>
      <c r="H13" s="613"/>
      <c r="I13" s="613"/>
      <c r="J13" s="613"/>
      <c r="K13" s="613"/>
      <c r="L13" s="613"/>
      <c r="M13" s="613"/>
      <c r="N13" s="613"/>
      <c r="O13" s="613"/>
      <c r="P13" s="613"/>
      <c r="Q13" s="614"/>
      <c r="R13" s="615" t="s">
        <v>139</v>
      </c>
      <c r="S13" s="616"/>
      <c r="T13" s="616"/>
      <c r="U13" s="616"/>
      <c r="V13" s="616"/>
      <c r="W13" s="616"/>
      <c r="X13" s="616"/>
      <c r="Y13" s="617"/>
      <c r="Z13" s="642" t="s">
        <v>139</v>
      </c>
      <c r="AA13" s="642"/>
      <c r="AB13" s="642"/>
      <c r="AC13" s="642"/>
      <c r="AD13" s="643" t="s">
        <v>139</v>
      </c>
      <c r="AE13" s="643"/>
      <c r="AF13" s="643"/>
      <c r="AG13" s="643"/>
      <c r="AH13" s="643"/>
      <c r="AI13" s="643"/>
      <c r="AJ13" s="643"/>
      <c r="AK13" s="643"/>
      <c r="AL13" s="618" t="s">
        <v>570</v>
      </c>
      <c r="AM13" s="619"/>
      <c r="AN13" s="619"/>
      <c r="AO13" s="644"/>
      <c r="AP13" s="612" t="s">
        <v>580</v>
      </c>
      <c r="AQ13" s="613"/>
      <c r="AR13" s="613"/>
      <c r="AS13" s="613"/>
      <c r="AT13" s="613"/>
      <c r="AU13" s="613"/>
      <c r="AV13" s="613"/>
      <c r="AW13" s="613"/>
      <c r="AX13" s="613"/>
      <c r="AY13" s="613"/>
      <c r="AZ13" s="613"/>
      <c r="BA13" s="613"/>
      <c r="BB13" s="613"/>
      <c r="BC13" s="613"/>
      <c r="BD13" s="613"/>
      <c r="BE13" s="613"/>
      <c r="BF13" s="614"/>
      <c r="BG13" s="615">
        <v>898843</v>
      </c>
      <c r="BH13" s="616"/>
      <c r="BI13" s="616"/>
      <c r="BJ13" s="616"/>
      <c r="BK13" s="616"/>
      <c r="BL13" s="616"/>
      <c r="BM13" s="616"/>
      <c r="BN13" s="617"/>
      <c r="BO13" s="642">
        <v>52.5</v>
      </c>
      <c r="BP13" s="642"/>
      <c r="BQ13" s="642"/>
      <c r="BR13" s="642"/>
      <c r="BS13" s="643" t="s">
        <v>139</v>
      </c>
      <c r="BT13" s="643"/>
      <c r="BU13" s="643"/>
      <c r="BV13" s="643"/>
      <c r="BW13" s="643"/>
      <c r="BX13" s="643"/>
      <c r="BY13" s="643"/>
      <c r="BZ13" s="643"/>
      <c r="CA13" s="643"/>
      <c r="CB13" s="701"/>
      <c r="CD13" s="652" t="s">
        <v>250</v>
      </c>
      <c r="CE13" s="653"/>
      <c r="CF13" s="653"/>
      <c r="CG13" s="653"/>
      <c r="CH13" s="653"/>
      <c r="CI13" s="653"/>
      <c r="CJ13" s="653"/>
      <c r="CK13" s="653"/>
      <c r="CL13" s="653"/>
      <c r="CM13" s="653"/>
      <c r="CN13" s="653"/>
      <c r="CO13" s="653"/>
      <c r="CP13" s="653"/>
      <c r="CQ13" s="654"/>
      <c r="CR13" s="615">
        <v>656669</v>
      </c>
      <c r="CS13" s="616"/>
      <c r="CT13" s="616"/>
      <c r="CU13" s="616"/>
      <c r="CV13" s="616"/>
      <c r="CW13" s="616"/>
      <c r="CX13" s="616"/>
      <c r="CY13" s="617"/>
      <c r="CZ13" s="642">
        <v>8.1999999999999993</v>
      </c>
      <c r="DA13" s="642"/>
      <c r="DB13" s="642"/>
      <c r="DC13" s="642"/>
      <c r="DD13" s="621">
        <v>446731</v>
      </c>
      <c r="DE13" s="616"/>
      <c r="DF13" s="616"/>
      <c r="DG13" s="616"/>
      <c r="DH13" s="616"/>
      <c r="DI13" s="616"/>
      <c r="DJ13" s="616"/>
      <c r="DK13" s="616"/>
      <c r="DL13" s="616"/>
      <c r="DM13" s="616"/>
      <c r="DN13" s="616"/>
      <c r="DO13" s="616"/>
      <c r="DP13" s="617"/>
      <c r="DQ13" s="621">
        <v>287206</v>
      </c>
      <c r="DR13" s="616"/>
      <c r="DS13" s="616"/>
      <c r="DT13" s="616"/>
      <c r="DU13" s="616"/>
      <c r="DV13" s="616"/>
      <c r="DW13" s="616"/>
      <c r="DX13" s="616"/>
      <c r="DY13" s="616"/>
      <c r="DZ13" s="616"/>
      <c r="EA13" s="616"/>
      <c r="EB13" s="616"/>
      <c r="EC13" s="660"/>
    </row>
    <row r="14" spans="2:143" ht="11.25" customHeight="1">
      <c r="B14" s="612" t="s">
        <v>251</v>
      </c>
      <c r="C14" s="613"/>
      <c r="D14" s="613"/>
      <c r="E14" s="613"/>
      <c r="F14" s="613"/>
      <c r="G14" s="613"/>
      <c r="H14" s="613"/>
      <c r="I14" s="613"/>
      <c r="J14" s="613"/>
      <c r="K14" s="613"/>
      <c r="L14" s="613"/>
      <c r="M14" s="613"/>
      <c r="N14" s="613"/>
      <c r="O14" s="613"/>
      <c r="P14" s="613"/>
      <c r="Q14" s="614"/>
      <c r="R14" s="615" t="s">
        <v>570</v>
      </c>
      <c r="S14" s="616"/>
      <c r="T14" s="616"/>
      <c r="U14" s="616"/>
      <c r="V14" s="616"/>
      <c r="W14" s="616"/>
      <c r="X14" s="616"/>
      <c r="Y14" s="617"/>
      <c r="Z14" s="642" t="s">
        <v>570</v>
      </c>
      <c r="AA14" s="642"/>
      <c r="AB14" s="642"/>
      <c r="AC14" s="642"/>
      <c r="AD14" s="643" t="s">
        <v>139</v>
      </c>
      <c r="AE14" s="643"/>
      <c r="AF14" s="643"/>
      <c r="AG14" s="643"/>
      <c r="AH14" s="643"/>
      <c r="AI14" s="643"/>
      <c r="AJ14" s="643"/>
      <c r="AK14" s="643"/>
      <c r="AL14" s="618" t="s">
        <v>570</v>
      </c>
      <c r="AM14" s="619"/>
      <c r="AN14" s="619"/>
      <c r="AO14" s="644"/>
      <c r="AP14" s="612" t="s">
        <v>581</v>
      </c>
      <c r="AQ14" s="613"/>
      <c r="AR14" s="613"/>
      <c r="AS14" s="613"/>
      <c r="AT14" s="613"/>
      <c r="AU14" s="613"/>
      <c r="AV14" s="613"/>
      <c r="AW14" s="613"/>
      <c r="AX14" s="613"/>
      <c r="AY14" s="613"/>
      <c r="AZ14" s="613"/>
      <c r="BA14" s="613"/>
      <c r="BB14" s="613"/>
      <c r="BC14" s="613"/>
      <c r="BD14" s="613"/>
      <c r="BE14" s="613"/>
      <c r="BF14" s="614"/>
      <c r="BG14" s="615">
        <v>59243</v>
      </c>
      <c r="BH14" s="616"/>
      <c r="BI14" s="616"/>
      <c r="BJ14" s="616"/>
      <c r="BK14" s="616"/>
      <c r="BL14" s="616"/>
      <c r="BM14" s="616"/>
      <c r="BN14" s="617"/>
      <c r="BO14" s="642">
        <v>3.5</v>
      </c>
      <c r="BP14" s="642"/>
      <c r="BQ14" s="642"/>
      <c r="BR14" s="642"/>
      <c r="BS14" s="643" t="s">
        <v>573</v>
      </c>
      <c r="BT14" s="643"/>
      <c r="BU14" s="643"/>
      <c r="BV14" s="643"/>
      <c r="BW14" s="643"/>
      <c r="BX14" s="643"/>
      <c r="BY14" s="643"/>
      <c r="BZ14" s="643"/>
      <c r="CA14" s="643"/>
      <c r="CB14" s="701"/>
      <c r="CD14" s="652" t="s">
        <v>252</v>
      </c>
      <c r="CE14" s="653"/>
      <c r="CF14" s="653"/>
      <c r="CG14" s="653"/>
      <c r="CH14" s="653"/>
      <c r="CI14" s="653"/>
      <c r="CJ14" s="653"/>
      <c r="CK14" s="653"/>
      <c r="CL14" s="653"/>
      <c r="CM14" s="653"/>
      <c r="CN14" s="653"/>
      <c r="CO14" s="653"/>
      <c r="CP14" s="653"/>
      <c r="CQ14" s="654"/>
      <c r="CR14" s="615">
        <v>337570</v>
      </c>
      <c r="CS14" s="616"/>
      <c r="CT14" s="616"/>
      <c r="CU14" s="616"/>
      <c r="CV14" s="616"/>
      <c r="CW14" s="616"/>
      <c r="CX14" s="616"/>
      <c r="CY14" s="617"/>
      <c r="CZ14" s="642">
        <v>4.2</v>
      </c>
      <c r="DA14" s="642"/>
      <c r="DB14" s="642"/>
      <c r="DC14" s="642"/>
      <c r="DD14" s="621">
        <v>7094</v>
      </c>
      <c r="DE14" s="616"/>
      <c r="DF14" s="616"/>
      <c r="DG14" s="616"/>
      <c r="DH14" s="616"/>
      <c r="DI14" s="616"/>
      <c r="DJ14" s="616"/>
      <c r="DK14" s="616"/>
      <c r="DL14" s="616"/>
      <c r="DM14" s="616"/>
      <c r="DN14" s="616"/>
      <c r="DO14" s="616"/>
      <c r="DP14" s="617"/>
      <c r="DQ14" s="621">
        <v>326073</v>
      </c>
      <c r="DR14" s="616"/>
      <c r="DS14" s="616"/>
      <c r="DT14" s="616"/>
      <c r="DU14" s="616"/>
      <c r="DV14" s="616"/>
      <c r="DW14" s="616"/>
      <c r="DX14" s="616"/>
      <c r="DY14" s="616"/>
      <c r="DZ14" s="616"/>
      <c r="EA14" s="616"/>
      <c r="EB14" s="616"/>
      <c r="EC14" s="660"/>
    </row>
    <row r="15" spans="2:143" ht="11.25" customHeight="1">
      <c r="B15" s="612" t="s">
        <v>253</v>
      </c>
      <c r="C15" s="613"/>
      <c r="D15" s="613"/>
      <c r="E15" s="613"/>
      <c r="F15" s="613"/>
      <c r="G15" s="613"/>
      <c r="H15" s="613"/>
      <c r="I15" s="613"/>
      <c r="J15" s="613"/>
      <c r="K15" s="613"/>
      <c r="L15" s="613"/>
      <c r="M15" s="613"/>
      <c r="N15" s="613"/>
      <c r="O15" s="613"/>
      <c r="P15" s="613"/>
      <c r="Q15" s="614"/>
      <c r="R15" s="615" t="s">
        <v>139</v>
      </c>
      <c r="S15" s="616"/>
      <c r="T15" s="616"/>
      <c r="U15" s="616"/>
      <c r="V15" s="616"/>
      <c r="W15" s="616"/>
      <c r="X15" s="616"/>
      <c r="Y15" s="617"/>
      <c r="Z15" s="642" t="s">
        <v>139</v>
      </c>
      <c r="AA15" s="642"/>
      <c r="AB15" s="642"/>
      <c r="AC15" s="642"/>
      <c r="AD15" s="643" t="s">
        <v>570</v>
      </c>
      <c r="AE15" s="643"/>
      <c r="AF15" s="643"/>
      <c r="AG15" s="643"/>
      <c r="AH15" s="643"/>
      <c r="AI15" s="643"/>
      <c r="AJ15" s="643"/>
      <c r="AK15" s="643"/>
      <c r="AL15" s="618" t="s">
        <v>570</v>
      </c>
      <c r="AM15" s="619"/>
      <c r="AN15" s="619"/>
      <c r="AO15" s="644"/>
      <c r="AP15" s="612" t="s">
        <v>582</v>
      </c>
      <c r="AQ15" s="613"/>
      <c r="AR15" s="613"/>
      <c r="AS15" s="613"/>
      <c r="AT15" s="613"/>
      <c r="AU15" s="613"/>
      <c r="AV15" s="613"/>
      <c r="AW15" s="613"/>
      <c r="AX15" s="613"/>
      <c r="AY15" s="613"/>
      <c r="AZ15" s="613"/>
      <c r="BA15" s="613"/>
      <c r="BB15" s="613"/>
      <c r="BC15" s="613"/>
      <c r="BD15" s="613"/>
      <c r="BE15" s="613"/>
      <c r="BF15" s="614"/>
      <c r="BG15" s="615">
        <v>111541</v>
      </c>
      <c r="BH15" s="616"/>
      <c r="BI15" s="616"/>
      <c r="BJ15" s="616"/>
      <c r="BK15" s="616"/>
      <c r="BL15" s="616"/>
      <c r="BM15" s="616"/>
      <c r="BN15" s="617"/>
      <c r="BO15" s="642">
        <v>6.5</v>
      </c>
      <c r="BP15" s="642"/>
      <c r="BQ15" s="642"/>
      <c r="BR15" s="642"/>
      <c r="BS15" s="643" t="s">
        <v>570</v>
      </c>
      <c r="BT15" s="643"/>
      <c r="BU15" s="643"/>
      <c r="BV15" s="643"/>
      <c r="BW15" s="643"/>
      <c r="BX15" s="643"/>
      <c r="BY15" s="643"/>
      <c r="BZ15" s="643"/>
      <c r="CA15" s="643"/>
      <c r="CB15" s="701"/>
      <c r="CD15" s="652" t="s">
        <v>254</v>
      </c>
      <c r="CE15" s="653"/>
      <c r="CF15" s="653"/>
      <c r="CG15" s="653"/>
      <c r="CH15" s="653"/>
      <c r="CI15" s="653"/>
      <c r="CJ15" s="653"/>
      <c r="CK15" s="653"/>
      <c r="CL15" s="653"/>
      <c r="CM15" s="653"/>
      <c r="CN15" s="653"/>
      <c r="CO15" s="653"/>
      <c r="CP15" s="653"/>
      <c r="CQ15" s="654"/>
      <c r="CR15" s="615">
        <v>888668</v>
      </c>
      <c r="CS15" s="616"/>
      <c r="CT15" s="616"/>
      <c r="CU15" s="616"/>
      <c r="CV15" s="616"/>
      <c r="CW15" s="616"/>
      <c r="CX15" s="616"/>
      <c r="CY15" s="617"/>
      <c r="CZ15" s="642">
        <v>11.1</v>
      </c>
      <c r="DA15" s="642"/>
      <c r="DB15" s="642"/>
      <c r="DC15" s="642"/>
      <c r="DD15" s="621">
        <v>202075</v>
      </c>
      <c r="DE15" s="616"/>
      <c r="DF15" s="616"/>
      <c r="DG15" s="616"/>
      <c r="DH15" s="616"/>
      <c r="DI15" s="616"/>
      <c r="DJ15" s="616"/>
      <c r="DK15" s="616"/>
      <c r="DL15" s="616"/>
      <c r="DM15" s="616"/>
      <c r="DN15" s="616"/>
      <c r="DO15" s="616"/>
      <c r="DP15" s="617"/>
      <c r="DQ15" s="621">
        <v>663278</v>
      </c>
      <c r="DR15" s="616"/>
      <c r="DS15" s="616"/>
      <c r="DT15" s="616"/>
      <c r="DU15" s="616"/>
      <c r="DV15" s="616"/>
      <c r="DW15" s="616"/>
      <c r="DX15" s="616"/>
      <c r="DY15" s="616"/>
      <c r="DZ15" s="616"/>
      <c r="EA15" s="616"/>
      <c r="EB15" s="616"/>
      <c r="EC15" s="660"/>
    </row>
    <row r="16" spans="2:143" ht="11.25" customHeight="1">
      <c r="B16" s="612" t="s">
        <v>583</v>
      </c>
      <c r="C16" s="613"/>
      <c r="D16" s="613"/>
      <c r="E16" s="613"/>
      <c r="F16" s="613"/>
      <c r="G16" s="613"/>
      <c r="H16" s="613"/>
      <c r="I16" s="613"/>
      <c r="J16" s="613"/>
      <c r="K16" s="613"/>
      <c r="L16" s="613"/>
      <c r="M16" s="613"/>
      <c r="N16" s="613"/>
      <c r="O16" s="613"/>
      <c r="P16" s="613"/>
      <c r="Q16" s="614"/>
      <c r="R16" s="615">
        <v>6316</v>
      </c>
      <c r="S16" s="616"/>
      <c r="T16" s="616"/>
      <c r="U16" s="616"/>
      <c r="V16" s="616"/>
      <c r="W16" s="616"/>
      <c r="X16" s="616"/>
      <c r="Y16" s="617"/>
      <c r="Z16" s="642">
        <v>0.1</v>
      </c>
      <c r="AA16" s="642"/>
      <c r="AB16" s="642"/>
      <c r="AC16" s="642"/>
      <c r="AD16" s="643">
        <v>6316</v>
      </c>
      <c r="AE16" s="643"/>
      <c r="AF16" s="643"/>
      <c r="AG16" s="643"/>
      <c r="AH16" s="643"/>
      <c r="AI16" s="643"/>
      <c r="AJ16" s="643"/>
      <c r="AK16" s="643"/>
      <c r="AL16" s="618">
        <v>0.1</v>
      </c>
      <c r="AM16" s="619"/>
      <c r="AN16" s="619"/>
      <c r="AO16" s="644"/>
      <c r="AP16" s="612" t="s">
        <v>584</v>
      </c>
      <c r="AQ16" s="613"/>
      <c r="AR16" s="613"/>
      <c r="AS16" s="613"/>
      <c r="AT16" s="613"/>
      <c r="AU16" s="613"/>
      <c r="AV16" s="613"/>
      <c r="AW16" s="613"/>
      <c r="AX16" s="613"/>
      <c r="AY16" s="613"/>
      <c r="AZ16" s="613"/>
      <c r="BA16" s="613"/>
      <c r="BB16" s="613"/>
      <c r="BC16" s="613"/>
      <c r="BD16" s="613"/>
      <c r="BE16" s="613"/>
      <c r="BF16" s="614"/>
      <c r="BG16" s="615" t="s">
        <v>139</v>
      </c>
      <c r="BH16" s="616"/>
      <c r="BI16" s="616"/>
      <c r="BJ16" s="616"/>
      <c r="BK16" s="616"/>
      <c r="BL16" s="616"/>
      <c r="BM16" s="616"/>
      <c r="BN16" s="617"/>
      <c r="BO16" s="642" t="s">
        <v>570</v>
      </c>
      <c r="BP16" s="642"/>
      <c r="BQ16" s="642"/>
      <c r="BR16" s="642"/>
      <c r="BS16" s="643" t="s">
        <v>570</v>
      </c>
      <c r="BT16" s="643"/>
      <c r="BU16" s="643"/>
      <c r="BV16" s="643"/>
      <c r="BW16" s="643"/>
      <c r="BX16" s="643"/>
      <c r="BY16" s="643"/>
      <c r="BZ16" s="643"/>
      <c r="CA16" s="643"/>
      <c r="CB16" s="701"/>
      <c r="CD16" s="652" t="s">
        <v>255</v>
      </c>
      <c r="CE16" s="653"/>
      <c r="CF16" s="653"/>
      <c r="CG16" s="653"/>
      <c r="CH16" s="653"/>
      <c r="CI16" s="653"/>
      <c r="CJ16" s="653"/>
      <c r="CK16" s="653"/>
      <c r="CL16" s="653"/>
      <c r="CM16" s="653"/>
      <c r="CN16" s="653"/>
      <c r="CO16" s="653"/>
      <c r="CP16" s="653"/>
      <c r="CQ16" s="654"/>
      <c r="CR16" s="615">
        <v>271902</v>
      </c>
      <c r="CS16" s="616"/>
      <c r="CT16" s="616"/>
      <c r="CU16" s="616"/>
      <c r="CV16" s="616"/>
      <c r="CW16" s="616"/>
      <c r="CX16" s="616"/>
      <c r="CY16" s="617"/>
      <c r="CZ16" s="642">
        <v>3.4</v>
      </c>
      <c r="DA16" s="642"/>
      <c r="DB16" s="642"/>
      <c r="DC16" s="642"/>
      <c r="DD16" s="621" t="s">
        <v>139</v>
      </c>
      <c r="DE16" s="616"/>
      <c r="DF16" s="616"/>
      <c r="DG16" s="616"/>
      <c r="DH16" s="616"/>
      <c r="DI16" s="616"/>
      <c r="DJ16" s="616"/>
      <c r="DK16" s="616"/>
      <c r="DL16" s="616"/>
      <c r="DM16" s="616"/>
      <c r="DN16" s="616"/>
      <c r="DO16" s="616"/>
      <c r="DP16" s="617"/>
      <c r="DQ16" s="621">
        <v>26484</v>
      </c>
      <c r="DR16" s="616"/>
      <c r="DS16" s="616"/>
      <c r="DT16" s="616"/>
      <c r="DU16" s="616"/>
      <c r="DV16" s="616"/>
      <c r="DW16" s="616"/>
      <c r="DX16" s="616"/>
      <c r="DY16" s="616"/>
      <c r="DZ16" s="616"/>
      <c r="EA16" s="616"/>
      <c r="EB16" s="616"/>
      <c r="EC16" s="660"/>
    </row>
    <row r="17" spans="2:133" ht="11.25" customHeight="1">
      <c r="B17" s="612" t="s">
        <v>585</v>
      </c>
      <c r="C17" s="613"/>
      <c r="D17" s="613"/>
      <c r="E17" s="613"/>
      <c r="F17" s="613"/>
      <c r="G17" s="613"/>
      <c r="H17" s="613"/>
      <c r="I17" s="613"/>
      <c r="J17" s="613"/>
      <c r="K17" s="613"/>
      <c r="L17" s="613"/>
      <c r="M17" s="613"/>
      <c r="N17" s="613"/>
      <c r="O17" s="613"/>
      <c r="P17" s="613"/>
      <c r="Q17" s="614"/>
      <c r="R17" s="615">
        <v>20900</v>
      </c>
      <c r="S17" s="616"/>
      <c r="T17" s="616"/>
      <c r="U17" s="616"/>
      <c r="V17" s="616"/>
      <c r="W17" s="616"/>
      <c r="X17" s="616"/>
      <c r="Y17" s="617"/>
      <c r="Z17" s="642">
        <v>0.2</v>
      </c>
      <c r="AA17" s="642"/>
      <c r="AB17" s="642"/>
      <c r="AC17" s="642"/>
      <c r="AD17" s="643">
        <v>20900</v>
      </c>
      <c r="AE17" s="643"/>
      <c r="AF17" s="643"/>
      <c r="AG17" s="643"/>
      <c r="AH17" s="643"/>
      <c r="AI17" s="643"/>
      <c r="AJ17" s="643"/>
      <c r="AK17" s="643"/>
      <c r="AL17" s="618">
        <v>0.4</v>
      </c>
      <c r="AM17" s="619"/>
      <c r="AN17" s="619"/>
      <c r="AO17" s="644"/>
      <c r="AP17" s="612" t="s">
        <v>586</v>
      </c>
      <c r="AQ17" s="613"/>
      <c r="AR17" s="613"/>
      <c r="AS17" s="613"/>
      <c r="AT17" s="613"/>
      <c r="AU17" s="613"/>
      <c r="AV17" s="613"/>
      <c r="AW17" s="613"/>
      <c r="AX17" s="613"/>
      <c r="AY17" s="613"/>
      <c r="AZ17" s="613"/>
      <c r="BA17" s="613"/>
      <c r="BB17" s="613"/>
      <c r="BC17" s="613"/>
      <c r="BD17" s="613"/>
      <c r="BE17" s="613"/>
      <c r="BF17" s="614"/>
      <c r="BG17" s="615" t="s">
        <v>570</v>
      </c>
      <c r="BH17" s="616"/>
      <c r="BI17" s="616"/>
      <c r="BJ17" s="616"/>
      <c r="BK17" s="616"/>
      <c r="BL17" s="616"/>
      <c r="BM17" s="616"/>
      <c r="BN17" s="617"/>
      <c r="BO17" s="642" t="s">
        <v>573</v>
      </c>
      <c r="BP17" s="642"/>
      <c r="BQ17" s="642"/>
      <c r="BR17" s="642"/>
      <c r="BS17" s="643" t="s">
        <v>570</v>
      </c>
      <c r="BT17" s="643"/>
      <c r="BU17" s="643"/>
      <c r="BV17" s="643"/>
      <c r="BW17" s="643"/>
      <c r="BX17" s="643"/>
      <c r="BY17" s="643"/>
      <c r="BZ17" s="643"/>
      <c r="CA17" s="643"/>
      <c r="CB17" s="701"/>
      <c r="CD17" s="652" t="s">
        <v>256</v>
      </c>
      <c r="CE17" s="653"/>
      <c r="CF17" s="653"/>
      <c r="CG17" s="653"/>
      <c r="CH17" s="653"/>
      <c r="CI17" s="653"/>
      <c r="CJ17" s="653"/>
      <c r="CK17" s="653"/>
      <c r="CL17" s="653"/>
      <c r="CM17" s="653"/>
      <c r="CN17" s="653"/>
      <c r="CO17" s="653"/>
      <c r="CP17" s="653"/>
      <c r="CQ17" s="654"/>
      <c r="CR17" s="615">
        <v>783397</v>
      </c>
      <c r="CS17" s="616"/>
      <c r="CT17" s="616"/>
      <c r="CU17" s="616"/>
      <c r="CV17" s="616"/>
      <c r="CW17" s="616"/>
      <c r="CX17" s="616"/>
      <c r="CY17" s="617"/>
      <c r="CZ17" s="642">
        <v>9.8000000000000007</v>
      </c>
      <c r="DA17" s="642"/>
      <c r="DB17" s="642"/>
      <c r="DC17" s="642"/>
      <c r="DD17" s="621" t="s">
        <v>573</v>
      </c>
      <c r="DE17" s="616"/>
      <c r="DF17" s="616"/>
      <c r="DG17" s="616"/>
      <c r="DH17" s="616"/>
      <c r="DI17" s="616"/>
      <c r="DJ17" s="616"/>
      <c r="DK17" s="616"/>
      <c r="DL17" s="616"/>
      <c r="DM17" s="616"/>
      <c r="DN17" s="616"/>
      <c r="DO17" s="616"/>
      <c r="DP17" s="617"/>
      <c r="DQ17" s="621">
        <v>774195</v>
      </c>
      <c r="DR17" s="616"/>
      <c r="DS17" s="616"/>
      <c r="DT17" s="616"/>
      <c r="DU17" s="616"/>
      <c r="DV17" s="616"/>
      <c r="DW17" s="616"/>
      <c r="DX17" s="616"/>
      <c r="DY17" s="616"/>
      <c r="DZ17" s="616"/>
      <c r="EA17" s="616"/>
      <c r="EB17" s="616"/>
      <c r="EC17" s="660"/>
    </row>
    <row r="18" spans="2:133" ht="11.25" customHeight="1">
      <c r="B18" s="612" t="s">
        <v>257</v>
      </c>
      <c r="C18" s="613"/>
      <c r="D18" s="613"/>
      <c r="E18" s="613"/>
      <c r="F18" s="613"/>
      <c r="G18" s="613"/>
      <c r="H18" s="613"/>
      <c r="I18" s="613"/>
      <c r="J18" s="613"/>
      <c r="K18" s="613"/>
      <c r="L18" s="613"/>
      <c r="M18" s="613"/>
      <c r="N18" s="613"/>
      <c r="O18" s="613"/>
      <c r="P18" s="613"/>
      <c r="Q18" s="614"/>
      <c r="R18" s="615">
        <v>96638</v>
      </c>
      <c r="S18" s="616"/>
      <c r="T18" s="616"/>
      <c r="U18" s="616"/>
      <c r="V18" s="616"/>
      <c r="W18" s="616"/>
      <c r="X18" s="616"/>
      <c r="Y18" s="617"/>
      <c r="Z18" s="642">
        <v>1.1000000000000001</v>
      </c>
      <c r="AA18" s="642"/>
      <c r="AB18" s="642"/>
      <c r="AC18" s="642"/>
      <c r="AD18" s="643">
        <v>96638</v>
      </c>
      <c r="AE18" s="643"/>
      <c r="AF18" s="643"/>
      <c r="AG18" s="643"/>
      <c r="AH18" s="643"/>
      <c r="AI18" s="643"/>
      <c r="AJ18" s="643"/>
      <c r="AK18" s="643"/>
      <c r="AL18" s="618">
        <v>1.8999999761581421</v>
      </c>
      <c r="AM18" s="619"/>
      <c r="AN18" s="619"/>
      <c r="AO18" s="644"/>
      <c r="AP18" s="612" t="s">
        <v>587</v>
      </c>
      <c r="AQ18" s="613"/>
      <c r="AR18" s="613"/>
      <c r="AS18" s="613"/>
      <c r="AT18" s="613"/>
      <c r="AU18" s="613"/>
      <c r="AV18" s="613"/>
      <c r="AW18" s="613"/>
      <c r="AX18" s="613"/>
      <c r="AY18" s="613"/>
      <c r="AZ18" s="613"/>
      <c r="BA18" s="613"/>
      <c r="BB18" s="613"/>
      <c r="BC18" s="613"/>
      <c r="BD18" s="613"/>
      <c r="BE18" s="613"/>
      <c r="BF18" s="614"/>
      <c r="BG18" s="615" t="s">
        <v>573</v>
      </c>
      <c r="BH18" s="616"/>
      <c r="BI18" s="616"/>
      <c r="BJ18" s="616"/>
      <c r="BK18" s="616"/>
      <c r="BL18" s="616"/>
      <c r="BM18" s="616"/>
      <c r="BN18" s="617"/>
      <c r="BO18" s="642" t="s">
        <v>139</v>
      </c>
      <c r="BP18" s="642"/>
      <c r="BQ18" s="642"/>
      <c r="BR18" s="642"/>
      <c r="BS18" s="643" t="s">
        <v>139</v>
      </c>
      <c r="BT18" s="643"/>
      <c r="BU18" s="643"/>
      <c r="BV18" s="643"/>
      <c r="BW18" s="643"/>
      <c r="BX18" s="643"/>
      <c r="BY18" s="643"/>
      <c r="BZ18" s="643"/>
      <c r="CA18" s="643"/>
      <c r="CB18" s="701"/>
      <c r="CD18" s="652" t="s">
        <v>258</v>
      </c>
      <c r="CE18" s="653"/>
      <c r="CF18" s="653"/>
      <c r="CG18" s="653"/>
      <c r="CH18" s="653"/>
      <c r="CI18" s="653"/>
      <c r="CJ18" s="653"/>
      <c r="CK18" s="653"/>
      <c r="CL18" s="653"/>
      <c r="CM18" s="653"/>
      <c r="CN18" s="653"/>
      <c r="CO18" s="653"/>
      <c r="CP18" s="653"/>
      <c r="CQ18" s="654"/>
      <c r="CR18" s="615" t="s">
        <v>570</v>
      </c>
      <c r="CS18" s="616"/>
      <c r="CT18" s="616"/>
      <c r="CU18" s="616"/>
      <c r="CV18" s="616"/>
      <c r="CW18" s="616"/>
      <c r="CX18" s="616"/>
      <c r="CY18" s="617"/>
      <c r="CZ18" s="642" t="s">
        <v>570</v>
      </c>
      <c r="DA18" s="642"/>
      <c r="DB18" s="642"/>
      <c r="DC18" s="642"/>
      <c r="DD18" s="621" t="s">
        <v>570</v>
      </c>
      <c r="DE18" s="616"/>
      <c r="DF18" s="616"/>
      <c r="DG18" s="616"/>
      <c r="DH18" s="616"/>
      <c r="DI18" s="616"/>
      <c r="DJ18" s="616"/>
      <c r="DK18" s="616"/>
      <c r="DL18" s="616"/>
      <c r="DM18" s="616"/>
      <c r="DN18" s="616"/>
      <c r="DO18" s="616"/>
      <c r="DP18" s="617"/>
      <c r="DQ18" s="621" t="s">
        <v>570</v>
      </c>
      <c r="DR18" s="616"/>
      <c r="DS18" s="616"/>
      <c r="DT18" s="616"/>
      <c r="DU18" s="616"/>
      <c r="DV18" s="616"/>
      <c r="DW18" s="616"/>
      <c r="DX18" s="616"/>
      <c r="DY18" s="616"/>
      <c r="DZ18" s="616"/>
      <c r="EA18" s="616"/>
      <c r="EB18" s="616"/>
      <c r="EC18" s="660"/>
    </row>
    <row r="19" spans="2:133" ht="11.25" customHeight="1">
      <c r="B19" s="612" t="s">
        <v>588</v>
      </c>
      <c r="C19" s="613"/>
      <c r="D19" s="613"/>
      <c r="E19" s="613"/>
      <c r="F19" s="613"/>
      <c r="G19" s="613"/>
      <c r="H19" s="613"/>
      <c r="I19" s="613"/>
      <c r="J19" s="613"/>
      <c r="K19" s="613"/>
      <c r="L19" s="613"/>
      <c r="M19" s="613"/>
      <c r="N19" s="613"/>
      <c r="O19" s="613"/>
      <c r="P19" s="613"/>
      <c r="Q19" s="614"/>
      <c r="R19" s="615">
        <v>6762</v>
      </c>
      <c r="S19" s="616"/>
      <c r="T19" s="616"/>
      <c r="U19" s="616"/>
      <c r="V19" s="616"/>
      <c r="W19" s="616"/>
      <c r="X19" s="616"/>
      <c r="Y19" s="617"/>
      <c r="Z19" s="642">
        <v>0.1</v>
      </c>
      <c r="AA19" s="642"/>
      <c r="AB19" s="642"/>
      <c r="AC19" s="642"/>
      <c r="AD19" s="643">
        <v>6762</v>
      </c>
      <c r="AE19" s="643"/>
      <c r="AF19" s="643"/>
      <c r="AG19" s="643"/>
      <c r="AH19" s="643"/>
      <c r="AI19" s="643"/>
      <c r="AJ19" s="643"/>
      <c r="AK19" s="643"/>
      <c r="AL19" s="618">
        <v>0.1</v>
      </c>
      <c r="AM19" s="619"/>
      <c r="AN19" s="619"/>
      <c r="AO19" s="644"/>
      <c r="AP19" s="612" t="s">
        <v>259</v>
      </c>
      <c r="AQ19" s="613"/>
      <c r="AR19" s="613"/>
      <c r="AS19" s="613"/>
      <c r="AT19" s="613"/>
      <c r="AU19" s="613"/>
      <c r="AV19" s="613"/>
      <c r="AW19" s="613"/>
      <c r="AX19" s="613"/>
      <c r="AY19" s="613"/>
      <c r="AZ19" s="613"/>
      <c r="BA19" s="613"/>
      <c r="BB19" s="613"/>
      <c r="BC19" s="613"/>
      <c r="BD19" s="613"/>
      <c r="BE19" s="613"/>
      <c r="BF19" s="614"/>
      <c r="BG19" s="615">
        <v>9214</v>
      </c>
      <c r="BH19" s="616"/>
      <c r="BI19" s="616"/>
      <c r="BJ19" s="616"/>
      <c r="BK19" s="616"/>
      <c r="BL19" s="616"/>
      <c r="BM19" s="616"/>
      <c r="BN19" s="617"/>
      <c r="BO19" s="642">
        <v>0.5</v>
      </c>
      <c r="BP19" s="642"/>
      <c r="BQ19" s="642"/>
      <c r="BR19" s="642"/>
      <c r="BS19" s="643" t="s">
        <v>570</v>
      </c>
      <c r="BT19" s="643"/>
      <c r="BU19" s="643"/>
      <c r="BV19" s="643"/>
      <c r="BW19" s="643"/>
      <c r="BX19" s="643"/>
      <c r="BY19" s="643"/>
      <c r="BZ19" s="643"/>
      <c r="CA19" s="643"/>
      <c r="CB19" s="701"/>
      <c r="CD19" s="652" t="s">
        <v>589</v>
      </c>
      <c r="CE19" s="653"/>
      <c r="CF19" s="653"/>
      <c r="CG19" s="653"/>
      <c r="CH19" s="653"/>
      <c r="CI19" s="653"/>
      <c r="CJ19" s="653"/>
      <c r="CK19" s="653"/>
      <c r="CL19" s="653"/>
      <c r="CM19" s="653"/>
      <c r="CN19" s="653"/>
      <c r="CO19" s="653"/>
      <c r="CP19" s="653"/>
      <c r="CQ19" s="654"/>
      <c r="CR19" s="615" t="s">
        <v>573</v>
      </c>
      <c r="CS19" s="616"/>
      <c r="CT19" s="616"/>
      <c r="CU19" s="616"/>
      <c r="CV19" s="616"/>
      <c r="CW19" s="616"/>
      <c r="CX19" s="616"/>
      <c r="CY19" s="617"/>
      <c r="CZ19" s="642" t="s">
        <v>139</v>
      </c>
      <c r="DA19" s="642"/>
      <c r="DB19" s="642"/>
      <c r="DC19" s="642"/>
      <c r="DD19" s="621" t="s">
        <v>573</v>
      </c>
      <c r="DE19" s="616"/>
      <c r="DF19" s="616"/>
      <c r="DG19" s="616"/>
      <c r="DH19" s="616"/>
      <c r="DI19" s="616"/>
      <c r="DJ19" s="616"/>
      <c r="DK19" s="616"/>
      <c r="DL19" s="616"/>
      <c r="DM19" s="616"/>
      <c r="DN19" s="616"/>
      <c r="DO19" s="616"/>
      <c r="DP19" s="617"/>
      <c r="DQ19" s="621" t="s">
        <v>573</v>
      </c>
      <c r="DR19" s="616"/>
      <c r="DS19" s="616"/>
      <c r="DT19" s="616"/>
      <c r="DU19" s="616"/>
      <c r="DV19" s="616"/>
      <c r="DW19" s="616"/>
      <c r="DX19" s="616"/>
      <c r="DY19" s="616"/>
      <c r="DZ19" s="616"/>
      <c r="EA19" s="616"/>
      <c r="EB19" s="616"/>
      <c r="EC19" s="660"/>
    </row>
    <row r="20" spans="2:133" ht="11.25" customHeight="1">
      <c r="B20" s="612" t="s">
        <v>260</v>
      </c>
      <c r="C20" s="613"/>
      <c r="D20" s="613"/>
      <c r="E20" s="613"/>
      <c r="F20" s="613"/>
      <c r="G20" s="613"/>
      <c r="H20" s="613"/>
      <c r="I20" s="613"/>
      <c r="J20" s="613"/>
      <c r="K20" s="613"/>
      <c r="L20" s="613"/>
      <c r="M20" s="613"/>
      <c r="N20" s="613"/>
      <c r="O20" s="613"/>
      <c r="P20" s="613"/>
      <c r="Q20" s="614"/>
      <c r="R20" s="615">
        <v>1822</v>
      </c>
      <c r="S20" s="616"/>
      <c r="T20" s="616"/>
      <c r="U20" s="616"/>
      <c r="V20" s="616"/>
      <c r="W20" s="616"/>
      <c r="X20" s="616"/>
      <c r="Y20" s="617"/>
      <c r="Z20" s="642">
        <v>0</v>
      </c>
      <c r="AA20" s="642"/>
      <c r="AB20" s="642"/>
      <c r="AC20" s="642"/>
      <c r="AD20" s="643">
        <v>1822</v>
      </c>
      <c r="AE20" s="643"/>
      <c r="AF20" s="643"/>
      <c r="AG20" s="643"/>
      <c r="AH20" s="643"/>
      <c r="AI20" s="643"/>
      <c r="AJ20" s="643"/>
      <c r="AK20" s="643"/>
      <c r="AL20" s="618">
        <v>0</v>
      </c>
      <c r="AM20" s="619"/>
      <c r="AN20" s="619"/>
      <c r="AO20" s="644"/>
      <c r="AP20" s="612" t="s">
        <v>590</v>
      </c>
      <c r="AQ20" s="613"/>
      <c r="AR20" s="613"/>
      <c r="AS20" s="613"/>
      <c r="AT20" s="613"/>
      <c r="AU20" s="613"/>
      <c r="AV20" s="613"/>
      <c r="AW20" s="613"/>
      <c r="AX20" s="613"/>
      <c r="AY20" s="613"/>
      <c r="AZ20" s="613"/>
      <c r="BA20" s="613"/>
      <c r="BB20" s="613"/>
      <c r="BC20" s="613"/>
      <c r="BD20" s="613"/>
      <c r="BE20" s="613"/>
      <c r="BF20" s="614"/>
      <c r="BG20" s="615">
        <v>9214</v>
      </c>
      <c r="BH20" s="616"/>
      <c r="BI20" s="616"/>
      <c r="BJ20" s="616"/>
      <c r="BK20" s="616"/>
      <c r="BL20" s="616"/>
      <c r="BM20" s="616"/>
      <c r="BN20" s="617"/>
      <c r="BO20" s="642">
        <v>0.5</v>
      </c>
      <c r="BP20" s="642"/>
      <c r="BQ20" s="642"/>
      <c r="BR20" s="642"/>
      <c r="BS20" s="643" t="s">
        <v>139</v>
      </c>
      <c r="BT20" s="643"/>
      <c r="BU20" s="643"/>
      <c r="BV20" s="643"/>
      <c r="BW20" s="643"/>
      <c r="BX20" s="643"/>
      <c r="BY20" s="643"/>
      <c r="BZ20" s="643"/>
      <c r="CA20" s="643"/>
      <c r="CB20" s="701"/>
      <c r="CD20" s="652" t="s">
        <v>261</v>
      </c>
      <c r="CE20" s="653"/>
      <c r="CF20" s="653"/>
      <c r="CG20" s="653"/>
      <c r="CH20" s="653"/>
      <c r="CI20" s="653"/>
      <c r="CJ20" s="653"/>
      <c r="CK20" s="653"/>
      <c r="CL20" s="653"/>
      <c r="CM20" s="653"/>
      <c r="CN20" s="653"/>
      <c r="CO20" s="653"/>
      <c r="CP20" s="653"/>
      <c r="CQ20" s="654"/>
      <c r="CR20" s="615">
        <v>8023447</v>
      </c>
      <c r="CS20" s="616"/>
      <c r="CT20" s="616"/>
      <c r="CU20" s="616"/>
      <c r="CV20" s="616"/>
      <c r="CW20" s="616"/>
      <c r="CX20" s="616"/>
      <c r="CY20" s="617"/>
      <c r="CZ20" s="642">
        <v>100</v>
      </c>
      <c r="DA20" s="642"/>
      <c r="DB20" s="642"/>
      <c r="DC20" s="642"/>
      <c r="DD20" s="621">
        <v>769935</v>
      </c>
      <c r="DE20" s="616"/>
      <c r="DF20" s="616"/>
      <c r="DG20" s="616"/>
      <c r="DH20" s="616"/>
      <c r="DI20" s="616"/>
      <c r="DJ20" s="616"/>
      <c r="DK20" s="616"/>
      <c r="DL20" s="616"/>
      <c r="DM20" s="616"/>
      <c r="DN20" s="616"/>
      <c r="DO20" s="616"/>
      <c r="DP20" s="617"/>
      <c r="DQ20" s="621">
        <v>5354008</v>
      </c>
      <c r="DR20" s="616"/>
      <c r="DS20" s="616"/>
      <c r="DT20" s="616"/>
      <c r="DU20" s="616"/>
      <c r="DV20" s="616"/>
      <c r="DW20" s="616"/>
      <c r="DX20" s="616"/>
      <c r="DY20" s="616"/>
      <c r="DZ20" s="616"/>
      <c r="EA20" s="616"/>
      <c r="EB20" s="616"/>
      <c r="EC20" s="660"/>
    </row>
    <row r="21" spans="2:133" ht="11.25" customHeight="1">
      <c r="B21" s="612" t="s">
        <v>262</v>
      </c>
      <c r="C21" s="613"/>
      <c r="D21" s="613"/>
      <c r="E21" s="613"/>
      <c r="F21" s="613"/>
      <c r="G21" s="613"/>
      <c r="H21" s="613"/>
      <c r="I21" s="613"/>
      <c r="J21" s="613"/>
      <c r="K21" s="613"/>
      <c r="L21" s="613"/>
      <c r="M21" s="613"/>
      <c r="N21" s="613"/>
      <c r="O21" s="613"/>
      <c r="P21" s="613"/>
      <c r="Q21" s="614"/>
      <c r="R21" s="615">
        <v>911</v>
      </c>
      <c r="S21" s="616"/>
      <c r="T21" s="616"/>
      <c r="U21" s="616"/>
      <c r="V21" s="616"/>
      <c r="W21" s="616"/>
      <c r="X21" s="616"/>
      <c r="Y21" s="617"/>
      <c r="Z21" s="642">
        <v>0</v>
      </c>
      <c r="AA21" s="642"/>
      <c r="AB21" s="642"/>
      <c r="AC21" s="642"/>
      <c r="AD21" s="643">
        <v>911</v>
      </c>
      <c r="AE21" s="643"/>
      <c r="AF21" s="643"/>
      <c r="AG21" s="643"/>
      <c r="AH21" s="643"/>
      <c r="AI21" s="643"/>
      <c r="AJ21" s="643"/>
      <c r="AK21" s="643"/>
      <c r="AL21" s="618">
        <v>0</v>
      </c>
      <c r="AM21" s="619"/>
      <c r="AN21" s="619"/>
      <c r="AO21" s="644"/>
      <c r="AP21" s="708" t="s">
        <v>591</v>
      </c>
      <c r="AQ21" s="715"/>
      <c r="AR21" s="715"/>
      <c r="AS21" s="715"/>
      <c r="AT21" s="715"/>
      <c r="AU21" s="715"/>
      <c r="AV21" s="715"/>
      <c r="AW21" s="715"/>
      <c r="AX21" s="715"/>
      <c r="AY21" s="715"/>
      <c r="AZ21" s="715"/>
      <c r="BA21" s="715"/>
      <c r="BB21" s="715"/>
      <c r="BC21" s="715"/>
      <c r="BD21" s="715"/>
      <c r="BE21" s="715"/>
      <c r="BF21" s="710"/>
      <c r="BG21" s="615">
        <v>9214</v>
      </c>
      <c r="BH21" s="616"/>
      <c r="BI21" s="616"/>
      <c r="BJ21" s="616"/>
      <c r="BK21" s="616"/>
      <c r="BL21" s="616"/>
      <c r="BM21" s="616"/>
      <c r="BN21" s="617"/>
      <c r="BO21" s="642">
        <v>0.5</v>
      </c>
      <c r="BP21" s="642"/>
      <c r="BQ21" s="642"/>
      <c r="BR21" s="642"/>
      <c r="BS21" s="643" t="s">
        <v>570</v>
      </c>
      <c r="BT21" s="643"/>
      <c r="BU21" s="643"/>
      <c r="BV21" s="643"/>
      <c r="BW21" s="643"/>
      <c r="BX21" s="643"/>
      <c r="BY21" s="643"/>
      <c r="BZ21" s="643"/>
      <c r="CA21" s="643"/>
      <c r="CB21" s="701"/>
      <c r="CD21" s="726"/>
      <c r="CE21" s="646"/>
      <c r="CF21" s="646"/>
      <c r="CG21" s="646"/>
      <c r="CH21" s="646"/>
      <c r="CI21" s="646"/>
      <c r="CJ21" s="646"/>
      <c r="CK21" s="646"/>
      <c r="CL21" s="646"/>
      <c r="CM21" s="646"/>
      <c r="CN21" s="646"/>
      <c r="CO21" s="646"/>
      <c r="CP21" s="646"/>
      <c r="CQ21" s="647"/>
      <c r="CR21" s="727"/>
      <c r="CS21" s="724"/>
      <c r="CT21" s="724"/>
      <c r="CU21" s="724"/>
      <c r="CV21" s="724"/>
      <c r="CW21" s="724"/>
      <c r="CX21" s="724"/>
      <c r="CY21" s="728"/>
      <c r="CZ21" s="729"/>
      <c r="DA21" s="729"/>
      <c r="DB21" s="729"/>
      <c r="DC21" s="729"/>
      <c r="DD21" s="723"/>
      <c r="DE21" s="724"/>
      <c r="DF21" s="724"/>
      <c r="DG21" s="724"/>
      <c r="DH21" s="724"/>
      <c r="DI21" s="724"/>
      <c r="DJ21" s="724"/>
      <c r="DK21" s="724"/>
      <c r="DL21" s="724"/>
      <c r="DM21" s="724"/>
      <c r="DN21" s="724"/>
      <c r="DO21" s="724"/>
      <c r="DP21" s="728"/>
      <c r="DQ21" s="723"/>
      <c r="DR21" s="724"/>
      <c r="DS21" s="724"/>
      <c r="DT21" s="724"/>
      <c r="DU21" s="724"/>
      <c r="DV21" s="724"/>
      <c r="DW21" s="724"/>
      <c r="DX21" s="724"/>
      <c r="DY21" s="724"/>
      <c r="DZ21" s="724"/>
      <c r="EA21" s="724"/>
      <c r="EB21" s="724"/>
      <c r="EC21" s="725"/>
    </row>
    <row r="22" spans="2:133" ht="11.25" customHeight="1">
      <c r="B22" s="678" t="s">
        <v>592</v>
      </c>
      <c r="C22" s="679"/>
      <c r="D22" s="679"/>
      <c r="E22" s="679"/>
      <c r="F22" s="679"/>
      <c r="G22" s="679"/>
      <c r="H22" s="679"/>
      <c r="I22" s="679"/>
      <c r="J22" s="679"/>
      <c r="K22" s="679"/>
      <c r="L22" s="679"/>
      <c r="M22" s="679"/>
      <c r="N22" s="679"/>
      <c r="O22" s="679"/>
      <c r="P22" s="679"/>
      <c r="Q22" s="680"/>
      <c r="R22" s="615">
        <v>87143</v>
      </c>
      <c r="S22" s="616"/>
      <c r="T22" s="616"/>
      <c r="U22" s="616"/>
      <c r="V22" s="616"/>
      <c r="W22" s="616"/>
      <c r="X22" s="616"/>
      <c r="Y22" s="617"/>
      <c r="Z22" s="642">
        <v>1</v>
      </c>
      <c r="AA22" s="642"/>
      <c r="AB22" s="642"/>
      <c r="AC22" s="642"/>
      <c r="AD22" s="643">
        <v>87143</v>
      </c>
      <c r="AE22" s="643"/>
      <c r="AF22" s="643"/>
      <c r="AG22" s="643"/>
      <c r="AH22" s="643"/>
      <c r="AI22" s="643"/>
      <c r="AJ22" s="643"/>
      <c r="AK22" s="643"/>
      <c r="AL22" s="618">
        <v>1.7999999523162842</v>
      </c>
      <c r="AM22" s="619"/>
      <c r="AN22" s="619"/>
      <c r="AO22" s="644"/>
      <c r="AP22" s="708" t="s">
        <v>593</v>
      </c>
      <c r="AQ22" s="715"/>
      <c r="AR22" s="715"/>
      <c r="AS22" s="715"/>
      <c r="AT22" s="715"/>
      <c r="AU22" s="715"/>
      <c r="AV22" s="715"/>
      <c r="AW22" s="715"/>
      <c r="AX22" s="715"/>
      <c r="AY22" s="715"/>
      <c r="AZ22" s="715"/>
      <c r="BA22" s="715"/>
      <c r="BB22" s="715"/>
      <c r="BC22" s="715"/>
      <c r="BD22" s="715"/>
      <c r="BE22" s="715"/>
      <c r="BF22" s="710"/>
      <c r="BG22" s="615" t="s">
        <v>570</v>
      </c>
      <c r="BH22" s="616"/>
      <c r="BI22" s="616"/>
      <c r="BJ22" s="616"/>
      <c r="BK22" s="616"/>
      <c r="BL22" s="616"/>
      <c r="BM22" s="616"/>
      <c r="BN22" s="617"/>
      <c r="BO22" s="642" t="s">
        <v>573</v>
      </c>
      <c r="BP22" s="642"/>
      <c r="BQ22" s="642"/>
      <c r="BR22" s="642"/>
      <c r="BS22" s="643" t="s">
        <v>570</v>
      </c>
      <c r="BT22" s="643"/>
      <c r="BU22" s="643"/>
      <c r="BV22" s="643"/>
      <c r="BW22" s="643"/>
      <c r="BX22" s="643"/>
      <c r="BY22" s="643"/>
      <c r="BZ22" s="643"/>
      <c r="CA22" s="643"/>
      <c r="CB22" s="701"/>
      <c r="CD22" s="717" t="s">
        <v>263</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c r="B23" s="612" t="s">
        <v>264</v>
      </c>
      <c r="C23" s="613"/>
      <c r="D23" s="613"/>
      <c r="E23" s="613"/>
      <c r="F23" s="613"/>
      <c r="G23" s="613"/>
      <c r="H23" s="613"/>
      <c r="I23" s="613"/>
      <c r="J23" s="613"/>
      <c r="K23" s="613"/>
      <c r="L23" s="613"/>
      <c r="M23" s="613"/>
      <c r="N23" s="613"/>
      <c r="O23" s="613"/>
      <c r="P23" s="613"/>
      <c r="Q23" s="614"/>
      <c r="R23" s="615">
        <v>2860808</v>
      </c>
      <c r="S23" s="616"/>
      <c r="T23" s="616"/>
      <c r="U23" s="616"/>
      <c r="V23" s="616"/>
      <c r="W23" s="616"/>
      <c r="X23" s="616"/>
      <c r="Y23" s="617"/>
      <c r="Z23" s="642">
        <v>33</v>
      </c>
      <c r="AA23" s="642"/>
      <c r="AB23" s="642"/>
      <c r="AC23" s="642"/>
      <c r="AD23" s="643">
        <v>2638137</v>
      </c>
      <c r="AE23" s="643"/>
      <c r="AF23" s="643"/>
      <c r="AG23" s="643"/>
      <c r="AH23" s="643"/>
      <c r="AI23" s="643"/>
      <c r="AJ23" s="643"/>
      <c r="AK23" s="643"/>
      <c r="AL23" s="618">
        <v>53</v>
      </c>
      <c r="AM23" s="619"/>
      <c r="AN23" s="619"/>
      <c r="AO23" s="644"/>
      <c r="AP23" s="708" t="s">
        <v>594</v>
      </c>
      <c r="AQ23" s="715"/>
      <c r="AR23" s="715"/>
      <c r="AS23" s="715"/>
      <c r="AT23" s="715"/>
      <c r="AU23" s="715"/>
      <c r="AV23" s="715"/>
      <c r="AW23" s="715"/>
      <c r="AX23" s="715"/>
      <c r="AY23" s="715"/>
      <c r="AZ23" s="715"/>
      <c r="BA23" s="715"/>
      <c r="BB23" s="715"/>
      <c r="BC23" s="715"/>
      <c r="BD23" s="715"/>
      <c r="BE23" s="715"/>
      <c r="BF23" s="710"/>
      <c r="BG23" s="615" t="s">
        <v>570</v>
      </c>
      <c r="BH23" s="616"/>
      <c r="BI23" s="616"/>
      <c r="BJ23" s="616"/>
      <c r="BK23" s="616"/>
      <c r="BL23" s="616"/>
      <c r="BM23" s="616"/>
      <c r="BN23" s="617"/>
      <c r="BO23" s="642" t="s">
        <v>573</v>
      </c>
      <c r="BP23" s="642"/>
      <c r="BQ23" s="642"/>
      <c r="BR23" s="642"/>
      <c r="BS23" s="643" t="s">
        <v>139</v>
      </c>
      <c r="BT23" s="643"/>
      <c r="BU23" s="643"/>
      <c r="BV23" s="643"/>
      <c r="BW23" s="643"/>
      <c r="BX23" s="643"/>
      <c r="BY23" s="643"/>
      <c r="BZ23" s="643"/>
      <c r="CA23" s="643"/>
      <c r="CB23" s="701"/>
      <c r="CD23" s="717" t="s">
        <v>228</v>
      </c>
      <c r="CE23" s="718"/>
      <c r="CF23" s="718"/>
      <c r="CG23" s="718"/>
      <c r="CH23" s="718"/>
      <c r="CI23" s="718"/>
      <c r="CJ23" s="718"/>
      <c r="CK23" s="718"/>
      <c r="CL23" s="718"/>
      <c r="CM23" s="718"/>
      <c r="CN23" s="718"/>
      <c r="CO23" s="718"/>
      <c r="CP23" s="718"/>
      <c r="CQ23" s="719"/>
      <c r="CR23" s="717" t="s">
        <v>265</v>
      </c>
      <c r="CS23" s="718"/>
      <c r="CT23" s="718"/>
      <c r="CU23" s="718"/>
      <c r="CV23" s="718"/>
      <c r="CW23" s="718"/>
      <c r="CX23" s="718"/>
      <c r="CY23" s="719"/>
      <c r="CZ23" s="717" t="s">
        <v>595</v>
      </c>
      <c r="DA23" s="718"/>
      <c r="DB23" s="718"/>
      <c r="DC23" s="719"/>
      <c r="DD23" s="717" t="s">
        <v>596</v>
      </c>
      <c r="DE23" s="718"/>
      <c r="DF23" s="718"/>
      <c r="DG23" s="718"/>
      <c r="DH23" s="718"/>
      <c r="DI23" s="718"/>
      <c r="DJ23" s="718"/>
      <c r="DK23" s="719"/>
      <c r="DL23" s="720" t="s">
        <v>266</v>
      </c>
      <c r="DM23" s="721"/>
      <c r="DN23" s="721"/>
      <c r="DO23" s="721"/>
      <c r="DP23" s="721"/>
      <c r="DQ23" s="721"/>
      <c r="DR23" s="721"/>
      <c r="DS23" s="721"/>
      <c r="DT23" s="721"/>
      <c r="DU23" s="721"/>
      <c r="DV23" s="722"/>
      <c r="DW23" s="717" t="s">
        <v>267</v>
      </c>
      <c r="DX23" s="718"/>
      <c r="DY23" s="718"/>
      <c r="DZ23" s="718"/>
      <c r="EA23" s="718"/>
      <c r="EB23" s="718"/>
      <c r="EC23" s="719"/>
    </row>
    <row r="24" spans="2:133" ht="11.25" customHeight="1">
      <c r="B24" s="612" t="s">
        <v>597</v>
      </c>
      <c r="C24" s="613"/>
      <c r="D24" s="613"/>
      <c r="E24" s="613"/>
      <c r="F24" s="613"/>
      <c r="G24" s="613"/>
      <c r="H24" s="613"/>
      <c r="I24" s="613"/>
      <c r="J24" s="613"/>
      <c r="K24" s="613"/>
      <c r="L24" s="613"/>
      <c r="M24" s="613"/>
      <c r="N24" s="613"/>
      <c r="O24" s="613"/>
      <c r="P24" s="613"/>
      <c r="Q24" s="614"/>
      <c r="R24" s="615">
        <v>2638137</v>
      </c>
      <c r="S24" s="616"/>
      <c r="T24" s="616"/>
      <c r="U24" s="616"/>
      <c r="V24" s="616"/>
      <c r="W24" s="616"/>
      <c r="X24" s="616"/>
      <c r="Y24" s="617"/>
      <c r="Z24" s="642">
        <v>30.4</v>
      </c>
      <c r="AA24" s="642"/>
      <c r="AB24" s="642"/>
      <c r="AC24" s="642"/>
      <c r="AD24" s="643">
        <v>2638137</v>
      </c>
      <c r="AE24" s="643"/>
      <c r="AF24" s="643"/>
      <c r="AG24" s="643"/>
      <c r="AH24" s="643"/>
      <c r="AI24" s="643"/>
      <c r="AJ24" s="643"/>
      <c r="AK24" s="643"/>
      <c r="AL24" s="618">
        <v>53</v>
      </c>
      <c r="AM24" s="619"/>
      <c r="AN24" s="619"/>
      <c r="AO24" s="644"/>
      <c r="AP24" s="708" t="s">
        <v>268</v>
      </c>
      <c r="AQ24" s="715"/>
      <c r="AR24" s="715"/>
      <c r="AS24" s="715"/>
      <c r="AT24" s="715"/>
      <c r="AU24" s="715"/>
      <c r="AV24" s="715"/>
      <c r="AW24" s="715"/>
      <c r="AX24" s="715"/>
      <c r="AY24" s="715"/>
      <c r="AZ24" s="715"/>
      <c r="BA24" s="715"/>
      <c r="BB24" s="715"/>
      <c r="BC24" s="715"/>
      <c r="BD24" s="715"/>
      <c r="BE24" s="715"/>
      <c r="BF24" s="710"/>
      <c r="BG24" s="615" t="s">
        <v>570</v>
      </c>
      <c r="BH24" s="616"/>
      <c r="BI24" s="616"/>
      <c r="BJ24" s="616"/>
      <c r="BK24" s="616"/>
      <c r="BL24" s="616"/>
      <c r="BM24" s="616"/>
      <c r="BN24" s="617"/>
      <c r="BO24" s="642" t="s">
        <v>573</v>
      </c>
      <c r="BP24" s="642"/>
      <c r="BQ24" s="642"/>
      <c r="BR24" s="642"/>
      <c r="BS24" s="643" t="s">
        <v>570</v>
      </c>
      <c r="BT24" s="643"/>
      <c r="BU24" s="643"/>
      <c r="BV24" s="643"/>
      <c r="BW24" s="643"/>
      <c r="BX24" s="643"/>
      <c r="BY24" s="643"/>
      <c r="BZ24" s="643"/>
      <c r="CA24" s="643"/>
      <c r="CB24" s="701"/>
      <c r="CD24" s="671" t="s">
        <v>269</v>
      </c>
      <c r="CE24" s="672"/>
      <c r="CF24" s="672"/>
      <c r="CG24" s="672"/>
      <c r="CH24" s="672"/>
      <c r="CI24" s="672"/>
      <c r="CJ24" s="672"/>
      <c r="CK24" s="672"/>
      <c r="CL24" s="672"/>
      <c r="CM24" s="672"/>
      <c r="CN24" s="672"/>
      <c r="CO24" s="672"/>
      <c r="CP24" s="672"/>
      <c r="CQ24" s="673"/>
      <c r="CR24" s="668">
        <v>3283931</v>
      </c>
      <c r="CS24" s="669"/>
      <c r="CT24" s="669"/>
      <c r="CU24" s="669"/>
      <c r="CV24" s="669"/>
      <c r="CW24" s="669"/>
      <c r="CX24" s="669"/>
      <c r="CY24" s="712"/>
      <c r="CZ24" s="713">
        <v>40.9</v>
      </c>
      <c r="DA24" s="688"/>
      <c r="DB24" s="688"/>
      <c r="DC24" s="716"/>
      <c r="DD24" s="711">
        <v>2325786</v>
      </c>
      <c r="DE24" s="669"/>
      <c r="DF24" s="669"/>
      <c r="DG24" s="669"/>
      <c r="DH24" s="669"/>
      <c r="DI24" s="669"/>
      <c r="DJ24" s="669"/>
      <c r="DK24" s="712"/>
      <c r="DL24" s="711">
        <v>2257748</v>
      </c>
      <c r="DM24" s="669"/>
      <c r="DN24" s="669"/>
      <c r="DO24" s="669"/>
      <c r="DP24" s="669"/>
      <c r="DQ24" s="669"/>
      <c r="DR24" s="669"/>
      <c r="DS24" s="669"/>
      <c r="DT24" s="669"/>
      <c r="DU24" s="669"/>
      <c r="DV24" s="712"/>
      <c r="DW24" s="713">
        <v>45.4</v>
      </c>
      <c r="DX24" s="688"/>
      <c r="DY24" s="688"/>
      <c r="DZ24" s="688"/>
      <c r="EA24" s="688"/>
      <c r="EB24" s="688"/>
      <c r="EC24" s="714"/>
    </row>
    <row r="25" spans="2:133" ht="11.25" customHeight="1">
      <c r="B25" s="612" t="s">
        <v>598</v>
      </c>
      <c r="C25" s="613"/>
      <c r="D25" s="613"/>
      <c r="E25" s="613"/>
      <c r="F25" s="613"/>
      <c r="G25" s="613"/>
      <c r="H25" s="613"/>
      <c r="I25" s="613"/>
      <c r="J25" s="613"/>
      <c r="K25" s="613"/>
      <c r="L25" s="613"/>
      <c r="M25" s="613"/>
      <c r="N25" s="613"/>
      <c r="O25" s="613"/>
      <c r="P25" s="613"/>
      <c r="Q25" s="614"/>
      <c r="R25" s="615">
        <v>211827</v>
      </c>
      <c r="S25" s="616"/>
      <c r="T25" s="616"/>
      <c r="U25" s="616"/>
      <c r="V25" s="616"/>
      <c r="W25" s="616"/>
      <c r="X25" s="616"/>
      <c r="Y25" s="617"/>
      <c r="Z25" s="642">
        <v>2.4</v>
      </c>
      <c r="AA25" s="642"/>
      <c r="AB25" s="642"/>
      <c r="AC25" s="642"/>
      <c r="AD25" s="643" t="s">
        <v>139</v>
      </c>
      <c r="AE25" s="643"/>
      <c r="AF25" s="643"/>
      <c r="AG25" s="643"/>
      <c r="AH25" s="643"/>
      <c r="AI25" s="643"/>
      <c r="AJ25" s="643"/>
      <c r="AK25" s="643"/>
      <c r="AL25" s="618" t="s">
        <v>139</v>
      </c>
      <c r="AM25" s="619"/>
      <c r="AN25" s="619"/>
      <c r="AO25" s="644"/>
      <c r="AP25" s="708" t="s">
        <v>599</v>
      </c>
      <c r="AQ25" s="715"/>
      <c r="AR25" s="715"/>
      <c r="AS25" s="715"/>
      <c r="AT25" s="715"/>
      <c r="AU25" s="715"/>
      <c r="AV25" s="715"/>
      <c r="AW25" s="715"/>
      <c r="AX25" s="715"/>
      <c r="AY25" s="715"/>
      <c r="AZ25" s="715"/>
      <c r="BA25" s="715"/>
      <c r="BB25" s="715"/>
      <c r="BC25" s="715"/>
      <c r="BD25" s="715"/>
      <c r="BE25" s="715"/>
      <c r="BF25" s="710"/>
      <c r="BG25" s="615" t="s">
        <v>570</v>
      </c>
      <c r="BH25" s="616"/>
      <c r="BI25" s="616"/>
      <c r="BJ25" s="616"/>
      <c r="BK25" s="616"/>
      <c r="BL25" s="616"/>
      <c r="BM25" s="616"/>
      <c r="BN25" s="617"/>
      <c r="BO25" s="642" t="s">
        <v>573</v>
      </c>
      <c r="BP25" s="642"/>
      <c r="BQ25" s="642"/>
      <c r="BR25" s="642"/>
      <c r="BS25" s="643" t="s">
        <v>570</v>
      </c>
      <c r="BT25" s="643"/>
      <c r="BU25" s="643"/>
      <c r="BV25" s="643"/>
      <c r="BW25" s="643"/>
      <c r="BX25" s="643"/>
      <c r="BY25" s="643"/>
      <c r="BZ25" s="643"/>
      <c r="CA25" s="643"/>
      <c r="CB25" s="701"/>
      <c r="CD25" s="652" t="s">
        <v>600</v>
      </c>
      <c r="CE25" s="653"/>
      <c r="CF25" s="653"/>
      <c r="CG25" s="653"/>
      <c r="CH25" s="653"/>
      <c r="CI25" s="653"/>
      <c r="CJ25" s="653"/>
      <c r="CK25" s="653"/>
      <c r="CL25" s="653"/>
      <c r="CM25" s="653"/>
      <c r="CN25" s="653"/>
      <c r="CO25" s="653"/>
      <c r="CP25" s="653"/>
      <c r="CQ25" s="654"/>
      <c r="CR25" s="615">
        <v>1364869</v>
      </c>
      <c r="CS25" s="626"/>
      <c r="CT25" s="626"/>
      <c r="CU25" s="626"/>
      <c r="CV25" s="626"/>
      <c r="CW25" s="626"/>
      <c r="CX25" s="626"/>
      <c r="CY25" s="627"/>
      <c r="CZ25" s="618">
        <v>17</v>
      </c>
      <c r="DA25" s="628"/>
      <c r="DB25" s="628"/>
      <c r="DC25" s="629"/>
      <c r="DD25" s="621">
        <v>1283531</v>
      </c>
      <c r="DE25" s="626"/>
      <c r="DF25" s="626"/>
      <c r="DG25" s="626"/>
      <c r="DH25" s="626"/>
      <c r="DI25" s="626"/>
      <c r="DJ25" s="626"/>
      <c r="DK25" s="627"/>
      <c r="DL25" s="621">
        <v>1237517</v>
      </c>
      <c r="DM25" s="626"/>
      <c r="DN25" s="626"/>
      <c r="DO25" s="626"/>
      <c r="DP25" s="626"/>
      <c r="DQ25" s="626"/>
      <c r="DR25" s="626"/>
      <c r="DS25" s="626"/>
      <c r="DT25" s="626"/>
      <c r="DU25" s="626"/>
      <c r="DV25" s="627"/>
      <c r="DW25" s="618">
        <v>24.9</v>
      </c>
      <c r="DX25" s="628"/>
      <c r="DY25" s="628"/>
      <c r="DZ25" s="628"/>
      <c r="EA25" s="628"/>
      <c r="EB25" s="628"/>
      <c r="EC25" s="655"/>
    </row>
    <row r="26" spans="2:133" ht="11.25" customHeight="1">
      <c r="B26" s="612" t="s">
        <v>270</v>
      </c>
      <c r="C26" s="613"/>
      <c r="D26" s="613"/>
      <c r="E26" s="613"/>
      <c r="F26" s="613"/>
      <c r="G26" s="613"/>
      <c r="H26" s="613"/>
      <c r="I26" s="613"/>
      <c r="J26" s="613"/>
      <c r="K26" s="613"/>
      <c r="L26" s="613"/>
      <c r="M26" s="613"/>
      <c r="N26" s="613"/>
      <c r="O26" s="613"/>
      <c r="P26" s="613"/>
      <c r="Q26" s="614"/>
      <c r="R26" s="615">
        <v>10844</v>
      </c>
      <c r="S26" s="616"/>
      <c r="T26" s="616"/>
      <c r="U26" s="616"/>
      <c r="V26" s="616"/>
      <c r="W26" s="616"/>
      <c r="X26" s="616"/>
      <c r="Y26" s="617"/>
      <c r="Z26" s="642">
        <v>0.1</v>
      </c>
      <c r="AA26" s="642"/>
      <c r="AB26" s="642"/>
      <c r="AC26" s="642"/>
      <c r="AD26" s="643" t="s">
        <v>570</v>
      </c>
      <c r="AE26" s="643"/>
      <c r="AF26" s="643"/>
      <c r="AG26" s="643"/>
      <c r="AH26" s="643"/>
      <c r="AI26" s="643"/>
      <c r="AJ26" s="643"/>
      <c r="AK26" s="643"/>
      <c r="AL26" s="618" t="s">
        <v>139</v>
      </c>
      <c r="AM26" s="619"/>
      <c r="AN26" s="619"/>
      <c r="AO26" s="644"/>
      <c r="AP26" s="708" t="s">
        <v>271</v>
      </c>
      <c r="AQ26" s="709"/>
      <c r="AR26" s="709"/>
      <c r="AS26" s="709"/>
      <c r="AT26" s="709"/>
      <c r="AU26" s="709"/>
      <c r="AV26" s="709"/>
      <c r="AW26" s="709"/>
      <c r="AX26" s="709"/>
      <c r="AY26" s="709"/>
      <c r="AZ26" s="709"/>
      <c r="BA26" s="709"/>
      <c r="BB26" s="709"/>
      <c r="BC26" s="709"/>
      <c r="BD26" s="709"/>
      <c r="BE26" s="709"/>
      <c r="BF26" s="710"/>
      <c r="BG26" s="615" t="s">
        <v>570</v>
      </c>
      <c r="BH26" s="616"/>
      <c r="BI26" s="616"/>
      <c r="BJ26" s="616"/>
      <c r="BK26" s="616"/>
      <c r="BL26" s="616"/>
      <c r="BM26" s="616"/>
      <c r="BN26" s="617"/>
      <c r="BO26" s="642" t="s">
        <v>573</v>
      </c>
      <c r="BP26" s="642"/>
      <c r="BQ26" s="642"/>
      <c r="BR26" s="642"/>
      <c r="BS26" s="643" t="s">
        <v>570</v>
      </c>
      <c r="BT26" s="643"/>
      <c r="BU26" s="643"/>
      <c r="BV26" s="643"/>
      <c r="BW26" s="643"/>
      <c r="BX26" s="643"/>
      <c r="BY26" s="643"/>
      <c r="BZ26" s="643"/>
      <c r="CA26" s="643"/>
      <c r="CB26" s="701"/>
      <c r="CD26" s="652" t="s">
        <v>272</v>
      </c>
      <c r="CE26" s="653"/>
      <c r="CF26" s="653"/>
      <c r="CG26" s="653"/>
      <c r="CH26" s="653"/>
      <c r="CI26" s="653"/>
      <c r="CJ26" s="653"/>
      <c r="CK26" s="653"/>
      <c r="CL26" s="653"/>
      <c r="CM26" s="653"/>
      <c r="CN26" s="653"/>
      <c r="CO26" s="653"/>
      <c r="CP26" s="653"/>
      <c r="CQ26" s="654"/>
      <c r="CR26" s="615">
        <v>790423</v>
      </c>
      <c r="CS26" s="616"/>
      <c r="CT26" s="616"/>
      <c r="CU26" s="616"/>
      <c r="CV26" s="616"/>
      <c r="CW26" s="616"/>
      <c r="CX26" s="616"/>
      <c r="CY26" s="617"/>
      <c r="CZ26" s="618">
        <v>9.9</v>
      </c>
      <c r="DA26" s="628"/>
      <c r="DB26" s="628"/>
      <c r="DC26" s="629"/>
      <c r="DD26" s="621">
        <v>740703</v>
      </c>
      <c r="DE26" s="616"/>
      <c r="DF26" s="616"/>
      <c r="DG26" s="616"/>
      <c r="DH26" s="616"/>
      <c r="DI26" s="616"/>
      <c r="DJ26" s="616"/>
      <c r="DK26" s="617"/>
      <c r="DL26" s="621" t="s">
        <v>139</v>
      </c>
      <c r="DM26" s="616"/>
      <c r="DN26" s="616"/>
      <c r="DO26" s="616"/>
      <c r="DP26" s="616"/>
      <c r="DQ26" s="616"/>
      <c r="DR26" s="616"/>
      <c r="DS26" s="616"/>
      <c r="DT26" s="616"/>
      <c r="DU26" s="616"/>
      <c r="DV26" s="617"/>
      <c r="DW26" s="618" t="s">
        <v>139</v>
      </c>
      <c r="DX26" s="628"/>
      <c r="DY26" s="628"/>
      <c r="DZ26" s="628"/>
      <c r="EA26" s="628"/>
      <c r="EB26" s="628"/>
      <c r="EC26" s="655"/>
    </row>
    <row r="27" spans="2:133" ht="11.25" customHeight="1">
      <c r="B27" s="612" t="s">
        <v>601</v>
      </c>
      <c r="C27" s="613"/>
      <c r="D27" s="613"/>
      <c r="E27" s="613"/>
      <c r="F27" s="613"/>
      <c r="G27" s="613"/>
      <c r="H27" s="613"/>
      <c r="I27" s="613"/>
      <c r="J27" s="613"/>
      <c r="K27" s="613"/>
      <c r="L27" s="613"/>
      <c r="M27" s="613"/>
      <c r="N27" s="613"/>
      <c r="O27" s="613"/>
      <c r="P27" s="613"/>
      <c r="Q27" s="614"/>
      <c r="R27" s="615">
        <v>5194784</v>
      </c>
      <c r="S27" s="616"/>
      <c r="T27" s="616"/>
      <c r="U27" s="616"/>
      <c r="V27" s="616"/>
      <c r="W27" s="616"/>
      <c r="X27" s="616"/>
      <c r="Y27" s="617"/>
      <c r="Z27" s="642">
        <v>59.9</v>
      </c>
      <c r="AA27" s="642"/>
      <c r="AB27" s="642"/>
      <c r="AC27" s="642"/>
      <c r="AD27" s="643">
        <v>4972113</v>
      </c>
      <c r="AE27" s="643"/>
      <c r="AF27" s="643"/>
      <c r="AG27" s="643"/>
      <c r="AH27" s="643"/>
      <c r="AI27" s="643"/>
      <c r="AJ27" s="643"/>
      <c r="AK27" s="643"/>
      <c r="AL27" s="618">
        <v>99.900001525878906</v>
      </c>
      <c r="AM27" s="619"/>
      <c r="AN27" s="619"/>
      <c r="AO27" s="644"/>
      <c r="AP27" s="612" t="s">
        <v>273</v>
      </c>
      <c r="AQ27" s="613"/>
      <c r="AR27" s="613"/>
      <c r="AS27" s="613"/>
      <c r="AT27" s="613"/>
      <c r="AU27" s="613"/>
      <c r="AV27" s="613"/>
      <c r="AW27" s="613"/>
      <c r="AX27" s="613"/>
      <c r="AY27" s="613"/>
      <c r="AZ27" s="613"/>
      <c r="BA27" s="613"/>
      <c r="BB27" s="613"/>
      <c r="BC27" s="613"/>
      <c r="BD27" s="613"/>
      <c r="BE27" s="613"/>
      <c r="BF27" s="614"/>
      <c r="BG27" s="615">
        <v>1713108</v>
      </c>
      <c r="BH27" s="616"/>
      <c r="BI27" s="616"/>
      <c r="BJ27" s="616"/>
      <c r="BK27" s="616"/>
      <c r="BL27" s="616"/>
      <c r="BM27" s="616"/>
      <c r="BN27" s="617"/>
      <c r="BO27" s="642">
        <v>100</v>
      </c>
      <c r="BP27" s="642"/>
      <c r="BQ27" s="642"/>
      <c r="BR27" s="642"/>
      <c r="BS27" s="643" t="s">
        <v>139</v>
      </c>
      <c r="BT27" s="643"/>
      <c r="BU27" s="643"/>
      <c r="BV27" s="643"/>
      <c r="BW27" s="643"/>
      <c r="BX27" s="643"/>
      <c r="BY27" s="643"/>
      <c r="BZ27" s="643"/>
      <c r="CA27" s="643"/>
      <c r="CB27" s="701"/>
      <c r="CD27" s="652" t="s">
        <v>274</v>
      </c>
      <c r="CE27" s="653"/>
      <c r="CF27" s="653"/>
      <c r="CG27" s="653"/>
      <c r="CH27" s="653"/>
      <c r="CI27" s="653"/>
      <c r="CJ27" s="653"/>
      <c r="CK27" s="653"/>
      <c r="CL27" s="653"/>
      <c r="CM27" s="653"/>
      <c r="CN27" s="653"/>
      <c r="CO27" s="653"/>
      <c r="CP27" s="653"/>
      <c r="CQ27" s="654"/>
      <c r="CR27" s="615">
        <v>1135665</v>
      </c>
      <c r="CS27" s="626"/>
      <c r="CT27" s="626"/>
      <c r="CU27" s="626"/>
      <c r="CV27" s="626"/>
      <c r="CW27" s="626"/>
      <c r="CX27" s="626"/>
      <c r="CY27" s="627"/>
      <c r="CZ27" s="618">
        <v>14.2</v>
      </c>
      <c r="DA27" s="628"/>
      <c r="DB27" s="628"/>
      <c r="DC27" s="629"/>
      <c r="DD27" s="621">
        <v>268060</v>
      </c>
      <c r="DE27" s="626"/>
      <c r="DF27" s="626"/>
      <c r="DG27" s="626"/>
      <c r="DH27" s="626"/>
      <c r="DI27" s="626"/>
      <c r="DJ27" s="626"/>
      <c r="DK27" s="627"/>
      <c r="DL27" s="621">
        <v>247465</v>
      </c>
      <c r="DM27" s="626"/>
      <c r="DN27" s="626"/>
      <c r="DO27" s="626"/>
      <c r="DP27" s="626"/>
      <c r="DQ27" s="626"/>
      <c r="DR27" s="626"/>
      <c r="DS27" s="626"/>
      <c r="DT27" s="626"/>
      <c r="DU27" s="626"/>
      <c r="DV27" s="627"/>
      <c r="DW27" s="618">
        <v>5</v>
      </c>
      <c r="DX27" s="628"/>
      <c r="DY27" s="628"/>
      <c r="DZ27" s="628"/>
      <c r="EA27" s="628"/>
      <c r="EB27" s="628"/>
      <c r="EC27" s="655"/>
    </row>
    <row r="28" spans="2:133" ht="11.25" customHeight="1">
      <c r="B28" s="612" t="s">
        <v>602</v>
      </c>
      <c r="C28" s="613"/>
      <c r="D28" s="613"/>
      <c r="E28" s="613"/>
      <c r="F28" s="613"/>
      <c r="G28" s="613"/>
      <c r="H28" s="613"/>
      <c r="I28" s="613"/>
      <c r="J28" s="613"/>
      <c r="K28" s="613"/>
      <c r="L28" s="613"/>
      <c r="M28" s="613"/>
      <c r="N28" s="613"/>
      <c r="O28" s="613"/>
      <c r="P28" s="613"/>
      <c r="Q28" s="614"/>
      <c r="R28" s="615">
        <v>1250</v>
      </c>
      <c r="S28" s="616"/>
      <c r="T28" s="616"/>
      <c r="U28" s="616"/>
      <c r="V28" s="616"/>
      <c r="W28" s="616"/>
      <c r="X28" s="616"/>
      <c r="Y28" s="617"/>
      <c r="Z28" s="642">
        <v>0</v>
      </c>
      <c r="AA28" s="642"/>
      <c r="AB28" s="642"/>
      <c r="AC28" s="642"/>
      <c r="AD28" s="643">
        <v>1250</v>
      </c>
      <c r="AE28" s="643"/>
      <c r="AF28" s="643"/>
      <c r="AG28" s="643"/>
      <c r="AH28" s="643"/>
      <c r="AI28" s="643"/>
      <c r="AJ28" s="643"/>
      <c r="AK28" s="643"/>
      <c r="AL28" s="618">
        <v>0</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60"/>
      <c r="CD28" s="652" t="s">
        <v>603</v>
      </c>
      <c r="CE28" s="653"/>
      <c r="CF28" s="653"/>
      <c r="CG28" s="653"/>
      <c r="CH28" s="653"/>
      <c r="CI28" s="653"/>
      <c r="CJ28" s="653"/>
      <c r="CK28" s="653"/>
      <c r="CL28" s="653"/>
      <c r="CM28" s="653"/>
      <c r="CN28" s="653"/>
      <c r="CO28" s="653"/>
      <c r="CP28" s="653"/>
      <c r="CQ28" s="654"/>
      <c r="CR28" s="615">
        <v>783397</v>
      </c>
      <c r="CS28" s="616"/>
      <c r="CT28" s="616"/>
      <c r="CU28" s="616"/>
      <c r="CV28" s="616"/>
      <c r="CW28" s="616"/>
      <c r="CX28" s="616"/>
      <c r="CY28" s="617"/>
      <c r="CZ28" s="618">
        <v>9.8000000000000007</v>
      </c>
      <c r="DA28" s="628"/>
      <c r="DB28" s="628"/>
      <c r="DC28" s="629"/>
      <c r="DD28" s="621">
        <v>774195</v>
      </c>
      <c r="DE28" s="616"/>
      <c r="DF28" s="616"/>
      <c r="DG28" s="616"/>
      <c r="DH28" s="616"/>
      <c r="DI28" s="616"/>
      <c r="DJ28" s="616"/>
      <c r="DK28" s="617"/>
      <c r="DL28" s="621">
        <v>772766</v>
      </c>
      <c r="DM28" s="616"/>
      <c r="DN28" s="616"/>
      <c r="DO28" s="616"/>
      <c r="DP28" s="616"/>
      <c r="DQ28" s="616"/>
      <c r="DR28" s="616"/>
      <c r="DS28" s="616"/>
      <c r="DT28" s="616"/>
      <c r="DU28" s="616"/>
      <c r="DV28" s="617"/>
      <c r="DW28" s="618">
        <v>15.5</v>
      </c>
      <c r="DX28" s="628"/>
      <c r="DY28" s="628"/>
      <c r="DZ28" s="628"/>
      <c r="EA28" s="628"/>
      <c r="EB28" s="628"/>
      <c r="EC28" s="655"/>
    </row>
    <row r="29" spans="2:133" ht="11.25" customHeight="1">
      <c r="B29" s="612" t="s">
        <v>275</v>
      </c>
      <c r="C29" s="613"/>
      <c r="D29" s="613"/>
      <c r="E29" s="613"/>
      <c r="F29" s="613"/>
      <c r="G29" s="613"/>
      <c r="H29" s="613"/>
      <c r="I29" s="613"/>
      <c r="J29" s="613"/>
      <c r="K29" s="613"/>
      <c r="L29" s="613"/>
      <c r="M29" s="613"/>
      <c r="N29" s="613"/>
      <c r="O29" s="613"/>
      <c r="P29" s="613"/>
      <c r="Q29" s="614"/>
      <c r="R29" s="615">
        <v>32893</v>
      </c>
      <c r="S29" s="616"/>
      <c r="T29" s="616"/>
      <c r="U29" s="616"/>
      <c r="V29" s="616"/>
      <c r="W29" s="616"/>
      <c r="X29" s="616"/>
      <c r="Y29" s="617"/>
      <c r="Z29" s="642">
        <v>0.4</v>
      </c>
      <c r="AA29" s="642"/>
      <c r="AB29" s="642"/>
      <c r="AC29" s="642"/>
      <c r="AD29" s="643">
        <v>1793</v>
      </c>
      <c r="AE29" s="643"/>
      <c r="AF29" s="643"/>
      <c r="AG29" s="643"/>
      <c r="AH29" s="643"/>
      <c r="AI29" s="643"/>
      <c r="AJ29" s="643"/>
      <c r="AK29" s="643"/>
      <c r="AL29" s="618">
        <v>0</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276</v>
      </c>
      <c r="CE29" s="703"/>
      <c r="CF29" s="652" t="s">
        <v>604</v>
      </c>
      <c r="CG29" s="653"/>
      <c r="CH29" s="653"/>
      <c r="CI29" s="653"/>
      <c r="CJ29" s="653"/>
      <c r="CK29" s="653"/>
      <c r="CL29" s="653"/>
      <c r="CM29" s="653"/>
      <c r="CN29" s="653"/>
      <c r="CO29" s="653"/>
      <c r="CP29" s="653"/>
      <c r="CQ29" s="654"/>
      <c r="CR29" s="615">
        <v>783397</v>
      </c>
      <c r="CS29" s="626"/>
      <c r="CT29" s="626"/>
      <c r="CU29" s="626"/>
      <c r="CV29" s="626"/>
      <c r="CW29" s="626"/>
      <c r="CX29" s="626"/>
      <c r="CY29" s="627"/>
      <c r="CZ29" s="618">
        <v>9.8000000000000007</v>
      </c>
      <c r="DA29" s="628"/>
      <c r="DB29" s="628"/>
      <c r="DC29" s="629"/>
      <c r="DD29" s="621">
        <v>774195</v>
      </c>
      <c r="DE29" s="626"/>
      <c r="DF29" s="626"/>
      <c r="DG29" s="626"/>
      <c r="DH29" s="626"/>
      <c r="DI29" s="626"/>
      <c r="DJ29" s="626"/>
      <c r="DK29" s="627"/>
      <c r="DL29" s="621">
        <v>772766</v>
      </c>
      <c r="DM29" s="626"/>
      <c r="DN29" s="626"/>
      <c r="DO29" s="626"/>
      <c r="DP29" s="626"/>
      <c r="DQ29" s="626"/>
      <c r="DR29" s="626"/>
      <c r="DS29" s="626"/>
      <c r="DT29" s="626"/>
      <c r="DU29" s="626"/>
      <c r="DV29" s="627"/>
      <c r="DW29" s="618">
        <v>15.5</v>
      </c>
      <c r="DX29" s="628"/>
      <c r="DY29" s="628"/>
      <c r="DZ29" s="628"/>
      <c r="EA29" s="628"/>
      <c r="EB29" s="628"/>
      <c r="EC29" s="655"/>
    </row>
    <row r="30" spans="2:133" ht="11.25" customHeight="1">
      <c r="B30" s="612" t="s">
        <v>277</v>
      </c>
      <c r="C30" s="613"/>
      <c r="D30" s="613"/>
      <c r="E30" s="613"/>
      <c r="F30" s="613"/>
      <c r="G30" s="613"/>
      <c r="H30" s="613"/>
      <c r="I30" s="613"/>
      <c r="J30" s="613"/>
      <c r="K30" s="613"/>
      <c r="L30" s="613"/>
      <c r="M30" s="613"/>
      <c r="N30" s="613"/>
      <c r="O30" s="613"/>
      <c r="P30" s="613"/>
      <c r="Q30" s="614"/>
      <c r="R30" s="615">
        <v>59782</v>
      </c>
      <c r="S30" s="616"/>
      <c r="T30" s="616"/>
      <c r="U30" s="616"/>
      <c r="V30" s="616"/>
      <c r="W30" s="616"/>
      <c r="X30" s="616"/>
      <c r="Y30" s="617"/>
      <c r="Z30" s="642">
        <v>0.7</v>
      </c>
      <c r="AA30" s="642"/>
      <c r="AB30" s="642"/>
      <c r="AC30" s="642"/>
      <c r="AD30" s="643">
        <v>2825</v>
      </c>
      <c r="AE30" s="643"/>
      <c r="AF30" s="643"/>
      <c r="AG30" s="643"/>
      <c r="AH30" s="643"/>
      <c r="AI30" s="643"/>
      <c r="AJ30" s="643"/>
      <c r="AK30" s="643"/>
      <c r="AL30" s="618">
        <v>0.1</v>
      </c>
      <c r="AM30" s="619"/>
      <c r="AN30" s="619"/>
      <c r="AO30" s="644"/>
      <c r="AP30" s="674" t="s">
        <v>228</v>
      </c>
      <c r="AQ30" s="675"/>
      <c r="AR30" s="675"/>
      <c r="AS30" s="675"/>
      <c r="AT30" s="675"/>
      <c r="AU30" s="675"/>
      <c r="AV30" s="675"/>
      <c r="AW30" s="675"/>
      <c r="AX30" s="675"/>
      <c r="AY30" s="675"/>
      <c r="AZ30" s="675"/>
      <c r="BA30" s="675"/>
      <c r="BB30" s="675"/>
      <c r="BC30" s="675"/>
      <c r="BD30" s="675"/>
      <c r="BE30" s="675"/>
      <c r="BF30" s="676"/>
      <c r="BG30" s="674" t="s">
        <v>278</v>
      </c>
      <c r="BH30" s="699"/>
      <c r="BI30" s="699"/>
      <c r="BJ30" s="699"/>
      <c r="BK30" s="699"/>
      <c r="BL30" s="699"/>
      <c r="BM30" s="699"/>
      <c r="BN30" s="699"/>
      <c r="BO30" s="699"/>
      <c r="BP30" s="699"/>
      <c r="BQ30" s="700"/>
      <c r="BR30" s="674" t="s">
        <v>279</v>
      </c>
      <c r="BS30" s="699"/>
      <c r="BT30" s="699"/>
      <c r="BU30" s="699"/>
      <c r="BV30" s="699"/>
      <c r="BW30" s="699"/>
      <c r="BX30" s="699"/>
      <c r="BY30" s="699"/>
      <c r="BZ30" s="699"/>
      <c r="CA30" s="699"/>
      <c r="CB30" s="700"/>
      <c r="CD30" s="704"/>
      <c r="CE30" s="705"/>
      <c r="CF30" s="652" t="s">
        <v>605</v>
      </c>
      <c r="CG30" s="653"/>
      <c r="CH30" s="653"/>
      <c r="CI30" s="653"/>
      <c r="CJ30" s="653"/>
      <c r="CK30" s="653"/>
      <c r="CL30" s="653"/>
      <c r="CM30" s="653"/>
      <c r="CN30" s="653"/>
      <c r="CO30" s="653"/>
      <c r="CP30" s="653"/>
      <c r="CQ30" s="654"/>
      <c r="CR30" s="615">
        <v>769473</v>
      </c>
      <c r="CS30" s="616"/>
      <c r="CT30" s="616"/>
      <c r="CU30" s="616"/>
      <c r="CV30" s="616"/>
      <c r="CW30" s="616"/>
      <c r="CX30" s="616"/>
      <c r="CY30" s="617"/>
      <c r="CZ30" s="618">
        <v>9.6</v>
      </c>
      <c r="DA30" s="628"/>
      <c r="DB30" s="628"/>
      <c r="DC30" s="629"/>
      <c r="DD30" s="621">
        <v>760271</v>
      </c>
      <c r="DE30" s="616"/>
      <c r="DF30" s="616"/>
      <c r="DG30" s="616"/>
      <c r="DH30" s="616"/>
      <c r="DI30" s="616"/>
      <c r="DJ30" s="616"/>
      <c r="DK30" s="617"/>
      <c r="DL30" s="621">
        <v>758842</v>
      </c>
      <c r="DM30" s="616"/>
      <c r="DN30" s="616"/>
      <c r="DO30" s="616"/>
      <c r="DP30" s="616"/>
      <c r="DQ30" s="616"/>
      <c r="DR30" s="616"/>
      <c r="DS30" s="616"/>
      <c r="DT30" s="616"/>
      <c r="DU30" s="616"/>
      <c r="DV30" s="617"/>
      <c r="DW30" s="618">
        <v>15.2</v>
      </c>
      <c r="DX30" s="628"/>
      <c r="DY30" s="628"/>
      <c r="DZ30" s="628"/>
      <c r="EA30" s="628"/>
      <c r="EB30" s="628"/>
      <c r="EC30" s="655"/>
    </row>
    <row r="31" spans="2:133" ht="11.25" customHeight="1">
      <c r="B31" s="612" t="s">
        <v>280</v>
      </c>
      <c r="C31" s="613"/>
      <c r="D31" s="613"/>
      <c r="E31" s="613"/>
      <c r="F31" s="613"/>
      <c r="G31" s="613"/>
      <c r="H31" s="613"/>
      <c r="I31" s="613"/>
      <c r="J31" s="613"/>
      <c r="K31" s="613"/>
      <c r="L31" s="613"/>
      <c r="M31" s="613"/>
      <c r="N31" s="613"/>
      <c r="O31" s="613"/>
      <c r="P31" s="613"/>
      <c r="Q31" s="614"/>
      <c r="R31" s="615">
        <v>7212</v>
      </c>
      <c r="S31" s="616"/>
      <c r="T31" s="616"/>
      <c r="U31" s="616"/>
      <c r="V31" s="616"/>
      <c r="W31" s="616"/>
      <c r="X31" s="616"/>
      <c r="Y31" s="617"/>
      <c r="Z31" s="642">
        <v>0.1</v>
      </c>
      <c r="AA31" s="642"/>
      <c r="AB31" s="642"/>
      <c r="AC31" s="642"/>
      <c r="AD31" s="643" t="s">
        <v>139</v>
      </c>
      <c r="AE31" s="643"/>
      <c r="AF31" s="643"/>
      <c r="AG31" s="643"/>
      <c r="AH31" s="643"/>
      <c r="AI31" s="643"/>
      <c r="AJ31" s="643"/>
      <c r="AK31" s="643"/>
      <c r="AL31" s="618" t="s">
        <v>139</v>
      </c>
      <c r="AM31" s="619"/>
      <c r="AN31" s="619"/>
      <c r="AO31" s="644"/>
      <c r="AP31" s="690" t="s">
        <v>281</v>
      </c>
      <c r="AQ31" s="691"/>
      <c r="AR31" s="691"/>
      <c r="AS31" s="691"/>
      <c r="AT31" s="696" t="s">
        <v>282</v>
      </c>
      <c r="AU31" s="341"/>
      <c r="AV31" s="341"/>
      <c r="AW31" s="341"/>
      <c r="AX31" s="683" t="s">
        <v>193</v>
      </c>
      <c r="AY31" s="684"/>
      <c r="AZ31" s="684"/>
      <c r="BA31" s="684"/>
      <c r="BB31" s="684"/>
      <c r="BC31" s="684"/>
      <c r="BD31" s="684"/>
      <c r="BE31" s="684"/>
      <c r="BF31" s="685"/>
      <c r="BG31" s="686">
        <v>98.8</v>
      </c>
      <c r="BH31" s="687"/>
      <c r="BI31" s="687"/>
      <c r="BJ31" s="687"/>
      <c r="BK31" s="687"/>
      <c r="BL31" s="687"/>
      <c r="BM31" s="688">
        <v>93.6</v>
      </c>
      <c r="BN31" s="687"/>
      <c r="BO31" s="687"/>
      <c r="BP31" s="687"/>
      <c r="BQ31" s="689"/>
      <c r="BR31" s="686">
        <v>98.7</v>
      </c>
      <c r="BS31" s="687"/>
      <c r="BT31" s="687"/>
      <c r="BU31" s="687"/>
      <c r="BV31" s="687"/>
      <c r="BW31" s="687"/>
      <c r="BX31" s="688">
        <v>91.9</v>
      </c>
      <c r="BY31" s="687"/>
      <c r="BZ31" s="687"/>
      <c r="CA31" s="687"/>
      <c r="CB31" s="689"/>
      <c r="CD31" s="704"/>
      <c r="CE31" s="705"/>
      <c r="CF31" s="652" t="s">
        <v>606</v>
      </c>
      <c r="CG31" s="653"/>
      <c r="CH31" s="653"/>
      <c r="CI31" s="653"/>
      <c r="CJ31" s="653"/>
      <c r="CK31" s="653"/>
      <c r="CL31" s="653"/>
      <c r="CM31" s="653"/>
      <c r="CN31" s="653"/>
      <c r="CO31" s="653"/>
      <c r="CP31" s="653"/>
      <c r="CQ31" s="654"/>
      <c r="CR31" s="615">
        <v>13924</v>
      </c>
      <c r="CS31" s="626"/>
      <c r="CT31" s="626"/>
      <c r="CU31" s="626"/>
      <c r="CV31" s="626"/>
      <c r="CW31" s="626"/>
      <c r="CX31" s="626"/>
      <c r="CY31" s="627"/>
      <c r="CZ31" s="618">
        <v>0.2</v>
      </c>
      <c r="DA31" s="628"/>
      <c r="DB31" s="628"/>
      <c r="DC31" s="629"/>
      <c r="DD31" s="621">
        <v>13924</v>
      </c>
      <c r="DE31" s="626"/>
      <c r="DF31" s="626"/>
      <c r="DG31" s="626"/>
      <c r="DH31" s="626"/>
      <c r="DI31" s="626"/>
      <c r="DJ31" s="626"/>
      <c r="DK31" s="627"/>
      <c r="DL31" s="621">
        <v>13924</v>
      </c>
      <c r="DM31" s="626"/>
      <c r="DN31" s="626"/>
      <c r="DO31" s="626"/>
      <c r="DP31" s="626"/>
      <c r="DQ31" s="626"/>
      <c r="DR31" s="626"/>
      <c r="DS31" s="626"/>
      <c r="DT31" s="626"/>
      <c r="DU31" s="626"/>
      <c r="DV31" s="627"/>
      <c r="DW31" s="618">
        <v>0.3</v>
      </c>
      <c r="DX31" s="628"/>
      <c r="DY31" s="628"/>
      <c r="DZ31" s="628"/>
      <c r="EA31" s="628"/>
      <c r="EB31" s="628"/>
      <c r="EC31" s="655"/>
    </row>
    <row r="32" spans="2:133" ht="11.25" customHeight="1">
      <c r="B32" s="612" t="s">
        <v>283</v>
      </c>
      <c r="C32" s="613"/>
      <c r="D32" s="613"/>
      <c r="E32" s="613"/>
      <c r="F32" s="613"/>
      <c r="G32" s="613"/>
      <c r="H32" s="613"/>
      <c r="I32" s="613"/>
      <c r="J32" s="613"/>
      <c r="K32" s="613"/>
      <c r="L32" s="613"/>
      <c r="M32" s="613"/>
      <c r="N32" s="613"/>
      <c r="O32" s="613"/>
      <c r="P32" s="613"/>
      <c r="Q32" s="614"/>
      <c r="R32" s="615">
        <v>1720107</v>
      </c>
      <c r="S32" s="616"/>
      <c r="T32" s="616"/>
      <c r="U32" s="616"/>
      <c r="V32" s="616"/>
      <c r="W32" s="616"/>
      <c r="X32" s="616"/>
      <c r="Y32" s="617"/>
      <c r="Z32" s="642">
        <v>19.8</v>
      </c>
      <c r="AA32" s="642"/>
      <c r="AB32" s="642"/>
      <c r="AC32" s="642"/>
      <c r="AD32" s="643" t="s">
        <v>139</v>
      </c>
      <c r="AE32" s="643"/>
      <c r="AF32" s="643"/>
      <c r="AG32" s="643"/>
      <c r="AH32" s="643"/>
      <c r="AI32" s="643"/>
      <c r="AJ32" s="643"/>
      <c r="AK32" s="643"/>
      <c r="AL32" s="618" t="s">
        <v>139</v>
      </c>
      <c r="AM32" s="619"/>
      <c r="AN32" s="619"/>
      <c r="AO32" s="644"/>
      <c r="AP32" s="692"/>
      <c r="AQ32" s="693"/>
      <c r="AR32" s="693"/>
      <c r="AS32" s="693"/>
      <c r="AT32" s="697"/>
      <c r="AU32" s="346" t="s">
        <v>607</v>
      </c>
      <c r="AV32" s="346"/>
      <c r="AW32" s="346"/>
      <c r="AX32" s="612" t="s">
        <v>284</v>
      </c>
      <c r="AY32" s="613"/>
      <c r="AZ32" s="613"/>
      <c r="BA32" s="613"/>
      <c r="BB32" s="613"/>
      <c r="BC32" s="613"/>
      <c r="BD32" s="613"/>
      <c r="BE32" s="613"/>
      <c r="BF32" s="614"/>
      <c r="BG32" s="681">
        <v>98.8</v>
      </c>
      <c r="BH32" s="626"/>
      <c r="BI32" s="626"/>
      <c r="BJ32" s="626"/>
      <c r="BK32" s="626"/>
      <c r="BL32" s="626"/>
      <c r="BM32" s="619">
        <v>97.2</v>
      </c>
      <c r="BN32" s="682"/>
      <c r="BO32" s="682"/>
      <c r="BP32" s="682"/>
      <c r="BQ32" s="659"/>
      <c r="BR32" s="681">
        <v>99.2</v>
      </c>
      <c r="BS32" s="626"/>
      <c r="BT32" s="626"/>
      <c r="BU32" s="626"/>
      <c r="BV32" s="626"/>
      <c r="BW32" s="626"/>
      <c r="BX32" s="619">
        <v>96.5</v>
      </c>
      <c r="BY32" s="682"/>
      <c r="BZ32" s="682"/>
      <c r="CA32" s="682"/>
      <c r="CB32" s="659"/>
      <c r="CD32" s="706"/>
      <c r="CE32" s="707"/>
      <c r="CF32" s="652" t="s">
        <v>608</v>
      </c>
      <c r="CG32" s="653"/>
      <c r="CH32" s="653"/>
      <c r="CI32" s="653"/>
      <c r="CJ32" s="653"/>
      <c r="CK32" s="653"/>
      <c r="CL32" s="653"/>
      <c r="CM32" s="653"/>
      <c r="CN32" s="653"/>
      <c r="CO32" s="653"/>
      <c r="CP32" s="653"/>
      <c r="CQ32" s="654"/>
      <c r="CR32" s="615" t="s">
        <v>139</v>
      </c>
      <c r="CS32" s="616"/>
      <c r="CT32" s="616"/>
      <c r="CU32" s="616"/>
      <c r="CV32" s="616"/>
      <c r="CW32" s="616"/>
      <c r="CX32" s="616"/>
      <c r="CY32" s="617"/>
      <c r="CZ32" s="618" t="s">
        <v>573</v>
      </c>
      <c r="DA32" s="628"/>
      <c r="DB32" s="628"/>
      <c r="DC32" s="629"/>
      <c r="DD32" s="621" t="s">
        <v>139</v>
      </c>
      <c r="DE32" s="616"/>
      <c r="DF32" s="616"/>
      <c r="DG32" s="616"/>
      <c r="DH32" s="616"/>
      <c r="DI32" s="616"/>
      <c r="DJ32" s="616"/>
      <c r="DK32" s="617"/>
      <c r="DL32" s="621" t="s">
        <v>139</v>
      </c>
      <c r="DM32" s="616"/>
      <c r="DN32" s="616"/>
      <c r="DO32" s="616"/>
      <c r="DP32" s="616"/>
      <c r="DQ32" s="616"/>
      <c r="DR32" s="616"/>
      <c r="DS32" s="616"/>
      <c r="DT32" s="616"/>
      <c r="DU32" s="616"/>
      <c r="DV32" s="617"/>
      <c r="DW32" s="618" t="s">
        <v>139</v>
      </c>
      <c r="DX32" s="628"/>
      <c r="DY32" s="628"/>
      <c r="DZ32" s="628"/>
      <c r="EA32" s="628"/>
      <c r="EB32" s="628"/>
      <c r="EC32" s="655"/>
    </row>
    <row r="33" spans="2:133" ht="11.25" customHeight="1">
      <c r="B33" s="678" t="s">
        <v>285</v>
      </c>
      <c r="C33" s="679"/>
      <c r="D33" s="679"/>
      <c r="E33" s="679"/>
      <c r="F33" s="679"/>
      <c r="G33" s="679"/>
      <c r="H33" s="679"/>
      <c r="I33" s="679"/>
      <c r="J33" s="679"/>
      <c r="K33" s="679"/>
      <c r="L33" s="679"/>
      <c r="M33" s="679"/>
      <c r="N33" s="679"/>
      <c r="O33" s="679"/>
      <c r="P33" s="679"/>
      <c r="Q33" s="680"/>
      <c r="R33" s="615" t="s">
        <v>139</v>
      </c>
      <c r="S33" s="616"/>
      <c r="T33" s="616"/>
      <c r="U33" s="616"/>
      <c r="V33" s="616"/>
      <c r="W33" s="616"/>
      <c r="X33" s="616"/>
      <c r="Y33" s="617"/>
      <c r="Z33" s="642" t="s">
        <v>573</v>
      </c>
      <c r="AA33" s="642"/>
      <c r="AB33" s="642"/>
      <c r="AC33" s="642"/>
      <c r="AD33" s="643" t="s">
        <v>139</v>
      </c>
      <c r="AE33" s="643"/>
      <c r="AF33" s="643"/>
      <c r="AG33" s="643"/>
      <c r="AH33" s="643"/>
      <c r="AI33" s="643"/>
      <c r="AJ33" s="643"/>
      <c r="AK33" s="643"/>
      <c r="AL33" s="618" t="s">
        <v>573</v>
      </c>
      <c r="AM33" s="619"/>
      <c r="AN33" s="619"/>
      <c r="AO33" s="644"/>
      <c r="AP33" s="694"/>
      <c r="AQ33" s="695"/>
      <c r="AR33" s="695"/>
      <c r="AS33" s="695"/>
      <c r="AT33" s="698"/>
      <c r="AU33" s="343"/>
      <c r="AV33" s="343"/>
      <c r="AW33" s="343"/>
      <c r="AX33" s="592" t="s">
        <v>286</v>
      </c>
      <c r="AY33" s="593"/>
      <c r="AZ33" s="593"/>
      <c r="BA33" s="593"/>
      <c r="BB33" s="593"/>
      <c r="BC33" s="593"/>
      <c r="BD33" s="593"/>
      <c r="BE33" s="593"/>
      <c r="BF33" s="594"/>
      <c r="BG33" s="677">
        <v>98.7</v>
      </c>
      <c r="BH33" s="596"/>
      <c r="BI33" s="596"/>
      <c r="BJ33" s="596"/>
      <c r="BK33" s="596"/>
      <c r="BL33" s="596"/>
      <c r="BM33" s="634">
        <v>90.3</v>
      </c>
      <c r="BN33" s="596"/>
      <c r="BO33" s="596"/>
      <c r="BP33" s="596"/>
      <c r="BQ33" s="645"/>
      <c r="BR33" s="677">
        <v>98.2</v>
      </c>
      <c r="BS33" s="596"/>
      <c r="BT33" s="596"/>
      <c r="BU33" s="596"/>
      <c r="BV33" s="596"/>
      <c r="BW33" s="596"/>
      <c r="BX33" s="634">
        <v>87.5</v>
      </c>
      <c r="BY33" s="596"/>
      <c r="BZ33" s="596"/>
      <c r="CA33" s="596"/>
      <c r="CB33" s="645"/>
      <c r="CD33" s="652" t="s">
        <v>287</v>
      </c>
      <c r="CE33" s="653"/>
      <c r="CF33" s="653"/>
      <c r="CG33" s="653"/>
      <c r="CH33" s="653"/>
      <c r="CI33" s="653"/>
      <c r="CJ33" s="653"/>
      <c r="CK33" s="653"/>
      <c r="CL33" s="653"/>
      <c r="CM33" s="653"/>
      <c r="CN33" s="653"/>
      <c r="CO33" s="653"/>
      <c r="CP33" s="653"/>
      <c r="CQ33" s="654"/>
      <c r="CR33" s="615">
        <v>3697680</v>
      </c>
      <c r="CS33" s="626"/>
      <c r="CT33" s="626"/>
      <c r="CU33" s="626"/>
      <c r="CV33" s="626"/>
      <c r="CW33" s="626"/>
      <c r="CX33" s="626"/>
      <c r="CY33" s="627"/>
      <c r="CZ33" s="618">
        <v>46.1</v>
      </c>
      <c r="DA33" s="628"/>
      <c r="DB33" s="628"/>
      <c r="DC33" s="629"/>
      <c r="DD33" s="621">
        <v>2761494</v>
      </c>
      <c r="DE33" s="626"/>
      <c r="DF33" s="626"/>
      <c r="DG33" s="626"/>
      <c r="DH33" s="626"/>
      <c r="DI33" s="626"/>
      <c r="DJ33" s="626"/>
      <c r="DK33" s="627"/>
      <c r="DL33" s="621">
        <v>1867995</v>
      </c>
      <c r="DM33" s="626"/>
      <c r="DN33" s="626"/>
      <c r="DO33" s="626"/>
      <c r="DP33" s="626"/>
      <c r="DQ33" s="626"/>
      <c r="DR33" s="626"/>
      <c r="DS33" s="626"/>
      <c r="DT33" s="626"/>
      <c r="DU33" s="626"/>
      <c r="DV33" s="627"/>
      <c r="DW33" s="618">
        <v>37.5</v>
      </c>
      <c r="DX33" s="628"/>
      <c r="DY33" s="628"/>
      <c r="DZ33" s="628"/>
      <c r="EA33" s="628"/>
      <c r="EB33" s="628"/>
      <c r="EC33" s="655"/>
    </row>
    <row r="34" spans="2:133" ht="11.25" customHeight="1">
      <c r="B34" s="612" t="s">
        <v>288</v>
      </c>
      <c r="C34" s="613"/>
      <c r="D34" s="613"/>
      <c r="E34" s="613"/>
      <c r="F34" s="613"/>
      <c r="G34" s="613"/>
      <c r="H34" s="613"/>
      <c r="I34" s="613"/>
      <c r="J34" s="613"/>
      <c r="K34" s="613"/>
      <c r="L34" s="613"/>
      <c r="M34" s="613"/>
      <c r="N34" s="613"/>
      <c r="O34" s="613"/>
      <c r="P34" s="613"/>
      <c r="Q34" s="614"/>
      <c r="R34" s="615">
        <v>592339</v>
      </c>
      <c r="S34" s="616"/>
      <c r="T34" s="616"/>
      <c r="U34" s="616"/>
      <c r="V34" s="616"/>
      <c r="W34" s="616"/>
      <c r="X34" s="616"/>
      <c r="Y34" s="617"/>
      <c r="Z34" s="642">
        <v>6.8</v>
      </c>
      <c r="AA34" s="642"/>
      <c r="AB34" s="642"/>
      <c r="AC34" s="642"/>
      <c r="AD34" s="643" t="s">
        <v>139</v>
      </c>
      <c r="AE34" s="643"/>
      <c r="AF34" s="643"/>
      <c r="AG34" s="643"/>
      <c r="AH34" s="643"/>
      <c r="AI34" s="643"/>
      <c r="AJ34" s="643"/>
      <c r="AK34" s="643"/>
      <c r="AL34" s="618" t="s">
        <v>139</v>
      </c>
      <c r="AM34" s="619"/>
      <c r="AN34" s="619"/>
      <c r="AO34" s="644"/>
      <c r="AP34" s="207"/>
      <c r="AQ34" s="208"/>
      <c r="AR34" s="346"/>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2" t="s">
        <v>609</v>
      </c>
      <c r="CE34" s="653"/>
      <c r="CF34" s="653"/>
      <c r="CG34" s="653"/>
      <c r="CH34" s="653"/>
      <c r="CI34" s="653"/>
      <c r="CJ34" s="653"/>
      <c r="CK34" s="653"/>
      <c r="CL34" s="653"/>
      <c r="CM34" s="653"/>
      <c r="CN34" s="653"/>
      <c r="CO34" s="653"/>
      <c r="CP34" s="653"/>
      <c r="CQ34" s="654"/>
      <c r="CR34" s="615">
        <v>1373433</v>
      </c>
      <c r="CS34" s="616"/>
      <c r="CT34" s="616"/>
      <c r="CU34" s="616"/>
      <c r="CV34" s="616"/>
      <c r="CW34" s="616"/>
      <c r="CX34" s="616"/>
      <c r="CY34" s="617"/>
      <c r="CZ34" s="618">
        <v>17.100000000000001</v>
      </c>
      <c r="DA34" s="628"/>
      <c r="DB34" s="628"/>
      <c r="DC34" s="629"/>
      <c r="DD34" s="621">
        <v>1030373</v>
      </c>
      <c r="DE34" s="616"/>
      <c r="DF34" s="616"/>
      <c r="DG34" s="616"/>
      <c r="DH34" s="616"/>
      <c r="DI34" s="616"/>
      <c r="DJ34" s="616"/>
      <c r="DK34" s="617"/>
      <c r="DL34" s="621">
        <v>715387</v>
      </c>
      <c r="DM34" s="616"/>
      <c r="DN34" s="616"/>
      <c r="DO34" s="616"/>
      <c r="DP34" s="616"/>
      <c r="DQ34" s="616"/>
      <c r="DR34" s="616"/>
      <c r="DS34" s="616"/>
      <c r="DT34" s="616"/>
      <c r="DU34" s="616"/>
      <c r="DV34" s="617"/>
      <c r="DW34" s="618">
        <v>14.4</v>
      </c>
      <c r="DX34" s="628"/>
      <c r="DY34" s="628"/>
      <c r="DZ34" s="628"/>
      <c r="EA34" s="628"/>
      <c r="EB34" s="628"/>
      <c r="EC34" s="655"/>
    </row>
    <row r="35" spans="2:133" ht="11.25" customHeight="1">
      <c r="B35" s="612" t="s">
        <v>289</v>
      </c>
      <c r="C35" s="613"/>
      <c r="D35" s="613"/>
      <c r="E35" s="613"/>
      <c r="F35" s="613"/>
      <c r="G35" s="613"/>
      <c r="H35" s="613"/>
      <c r="I35" s="613"/>
      <c r="J35" s="613"/>
      <c r="K35" s="613"/>
      <c r="L35" s="613"/>
      <c r="M35" s="613"/>
      <c r="N35" s="613"/>
      <c r="O35" s="613"/>
      <c r="P35" s="613"/>
      <c r="Q35" s="614"/>
      <c r="R35" s="615">
        <v>9675</v>
      </c>
      <c r="S35" s="616"/>
      <c r="T35" s="616"/>
      <c r="U35" s="616"/>
      <c r="V35" s="616"/>
      <c r="W35" s="616"/>
      <c r="X35" s="616"/>
      <c r="Y35" s="617"/>
      <c r="Z35" s="642">
        <v>0.1</v>
      </c>
      <c r="AA35" s="642"/>
      <c r="AB35" s="642"/>
      <c r="AC35" s="642"/>
      <c r="AD35" s="643" t="s">
        <v>139</v>
      </c>
      <c r="AE35" s="643"/>
      <c r="AF35" s="643"/>
      <c r="AG35" s="643"/>
      <c r="AH35" s="643"/>
      <c r="AI35" s="643"/>
      <c r="AJ35" s="643"/>
      <c r="AK35" s="643"/>
      <c r="AL35" s="618" t="s">
        <v>139</v>
      </c>
      <c r="AM35" s="619"/>
      <c r="AN35" s="619"/>
      <c r="AO35" s="644"/>
      <c r="AP35" s="209"/>
      <c r="AQ35" s="674" t="s">
        <v>290</v>
      </c>
      <c r="AR35" s="675"/>
      <c r="AS35" s="675"/>
      <c r="AT35" s="675"/>
      <c r="AU35" s="675"/>
      <c r="AV35" s="675"/>
      <c r="AW35" s="675"/>
      <c r="AX35" s="675"/>
      <c r="AY35" s="675"/>
      <c r="AZ35" s="675"/>
      <c r="BA35" s="675"/>
      <c r="BB35" s="675"/>
      <c r="BC35" s="675"/>
      <c r="BD35" s="675"/>
      <c r="BE35" s="675"/>
      <c r="BF35" s="676"/>
      <c r="BG35" s="674" t="s">
        <v>291</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2" t="s">
        <v>610</v>
      </c>
      <c r="CE35" s="653"/>
      <c r="CF35" s="653"/>
      <c r="CG35" s="653"/>
      <c r="CH35" s="653"/>
      <c r="CI35" s="653"/>
      <c r="CJ35" s="653"/>
      <c r="CK35" s="653"/>
      <c r="CL35" s="653"/>
      <c r="CM35" s="653"/>
      <c r="CN35" s="653"/>
      <c r="CO35" s="653"/>
      <c r="CP35" s="653"/>
      <c r="CQ35" s="654"/>
      <c r="CR35" s="615">
        <v>107810</v>
      </c>
      <c r="CS35" s="626"/>
      <c r="CT35" s="626"/>
      <c r="CU35" s="626"/>
      <c r="CV35" s="626"/>
      <c r="CW35" s="626"/>
      <c r="CX35" s="626"/>
      <c r="CY35" s="627"/>
      <c r="CZ35" s="618">
        <v>1.3</v>
      </c>
      <c r="DA35" s="628"/>
      <c r="DB35" s="628"/>
      <c r="DC35" s="629"/>
      <c r="DD35" s="621">
        <v>97528</v>
      </c>
      <c r="DE35" s="626"/>
      <c r="DF35" s="626"/>
      <c r="DG35" s="626"/>
      <c r="DH35" s="626"/>
      <c r="DI35" s="626"/>
      <c r="DJ35" s="626"/>
      <c r="DK35" s="627"/>
      <c r="DL35" s="621">
        <v>92450</v>
      </c>
      <c r="DM35" s="626"/>
      <c r="DN35" s="626"/>
      <c r="DO35" s="626"/>
      <c r="DP35" s="626"/>
      <c r="DQ35" s="626"/>
      <c r="DR35" s="626"/>
      <c r="DS35" s="626"/>
      <c r="DT35" s="626"/>
      <c r="DU35" s="626"/>
      <c r="DV35" s="627"/>
      <c r="DW35" s="618">
        <v>1.9</v>
      </c>
      <c r="DX35" s="628"/>
      <c r="DY35" s="628"/>
      <c r="DZ35" s="628"/>
      <c r="EA35" s="628"/>
      <c r="EB35" s="628"/>
      <c r="EC35" s="655"/>
    </row>
    <row r="36" spans="2:133" ht="11.25" customHeight="1">
      <c r="B36" s="612" t="s">
        <v>292</v>
      </c>
      <c r="C36" s="613"/>
      <c r="D36" s="613"/>
      <c r="E36" s="613"/>
      <c r="F36" s="613"/>
      <c r="G36" s="613"/>
      <c r="H36" s="613"/>
      <c r="I36" s="613"/>
      <c r="J36" s="613"/>
      <c r="K36" s="613"/>
      <c r="L36" s="613"/>
      <c r="M36" s="613"/>
      <c r="N36" s="613"/>
      <c r="O36" s="613"/>
      <c r="P36" s="613"/>
      <c r="Q36" s="614"/>
      <c r="R36" s="615">
        <v>15629</v>
      </c>
      <c r="S36" s="616"/>
      <c r="T36" s="616"/>
      <c r="U36" s="616"/>
      <c r="V36" s="616"/>
      <c r="W36" s="616"/>
      <c r="X36" s="616"/>
      <c r="Y36" s="617"/>
      <c r="Z36" s="642">
        <v>0.2</v>
      </c>
      <c r="AA36" s="642"/>
      <c r="AB36" s="642"/>
      <c r="AC36" s="642"/>
      <c r="AD36" s="643" t="s">
        <v>570</v>
      </c>
      <c r="AE36" s="643"/>
      <c r="AF36" s="643"/>
      <c r="AG36" s="643"/>
      <c r="AH36" s="643"/>
      <c r="AI36" s="643"/>
      <c r="AJ36" s="643"/>
      <c r="AK36" s="643"/>
      <c r="AL36" s="618" t="s">
        <v>139</v>
      </c>
      <c r="AM36" s="619"/>
      <c r="AN36" s="619"/>
      <c r="AO36" s="644"/>
      <c r="AP36" s="209"/>
      <c r="AQ36" s="665" t="s">
        <v>293</v>
      </c>
      <c r="AR36" s="666"/>
      <c r="AS36" s="666"/>
      <c r="AT36" s="666"/>
      <c r="AU36" s="666"/>
      <c r="AV36" s="666"/>
      <c r="AW36" s="666"/>
      <c r="AX36" s="666"/>
      <c r="AY36" s="667"/>
      <c r="AZ36" s="668">
        <v>774101</v>
      </c>
      <c r="BA36" s="669"/>
      <c r="BB36" s="669"/>
      <c r="BC36" s="669"/>
      <c r="BD36" s="669"/>
      <c r="BE36" s="669"/>
      <c r="BF36" s="670"/>
      <c r="BG36" s="671" t="s">
        <v>294</v>
      </c>
      <c r="BH36" s="672"/>
      <c r="BI36" s="672"/>
      <c r="BJ36" s="672"/>
      <c r="BK36" s="672"/>
      <c r="BL36" s="672"/>
      <c r="BM36" s="672"/>
      <c r="BN36" s="672"/>
      <c r="BO36" s="672"/>
      <c r="BP36" s="672"/>
      <c r="BQ36" s="672"/>
      <c r="BR36" s="672"/>
      <c r="BS36" s="672"/>
      <c r="BT36" s="672"/>
      <c r="BU36" s="673"/>
      <c r="BV36" s="668">
        <v>52158</v>
      </c>
      <c r="BW36" s="669"/>
      <c r="BX36" s="669"/>
      <c r="BY36" s="669"/>
      <c r="BZ36" s="669"/>
      <c r="CA36" s="669"/>
      <c r="CB36" s="670"/>
      <c r="CD36" s="652" t="s">
        <v>295</v>
      </c>
      <c r="CE36" s="653"/>
      <c r="CF36" s="653"/>
      <c r="CG36" s="653"/>
      <c r="CH36" s="653"/>
      <c r="CI36" s="653"/>
      <c r="CJ36" s="653"/>
      <c r="CK36" s="653"/>
      <c r="CL36" s="653"/>
      <c r="CM36" s="653"/>
      <c r="CN36" s="653"/>
      <c r="CO36" s="653"/>
      <c r="CP36" s="653"/>
      <c r="CQ36" s="654"/>
      <c r="CR36" s="615">
        <v>1245242</v>
      </c>
      <c r="CS36" s="616"/>
      <c r="CT36" s="616"/>
      <c r="CU36" s="616"/>
      <c r="CV36" s="616"/>
      <c r="CW36" s="616"/>
      <c r="CX36" s="616"/>
      <c r="CY36" s="617"/>
      <c r="CZ36" s="618">
        <v>15.5</v>
      </c>
      <c r="DA36" s="628"/>
      <c r="DB36" s="628"/>
      <c r="DC36" s="629"/>
      <c r="DD36" s="621">
        <v>888824</v>
      </c>
      <c r="DE36" s="616"/>
      <c r="DF36" s="616"/>
      <c r="DG36" s="616"/>
      <c r="DH36" s="616"/>
      <c r="DI36" s="616"/>
      <c r="DJ36" s="616"/>
      <c r="DK36" s="617"/>
      <c r="DL36" s="621">
        <v>561068</v>
      </c>
      <c r="DM36" s="616"/>
      <c r="DN36" s="616"/>
      <c r="DO36" s="616"/>
      <c r="DP36" s="616"/>
      <c r="DQ36" s="616"/>
      <c r="DR36" s="616"/>
      <c r="DS36" s="616"/>
      <c r="DT36" s="616"/>
      <c r="DU36" s="616"/>
      <c r="DV36" s="617"/>
      <c r="DW36" s="618">
        <v>11.3</v>
      </c>
      <c r="DX36" s="628"/>
      <c r="DY36" s="628"/>
      <c r="DZ36" s="628"/>
      <c r="EA36" s="628"/>
      <c r="EB36" s="628"/>
      <c r="EC36" s="655"/>
    </row>
    <row r="37" spans="2:133" ht="11.25" customHeight="1">
      <c r="B37" s="612" t="s">
        <v>296</v>
      </c>
      <c r="C37" s="613"/>
      <c r="D37" s="613"/>
      <c r="E37" s="613"/>
      <c r="F37" s="613"/>
      <c r="G37" s="613"/>
      <c r="H37" s="613"/>
      <c r="I37" s="613"/>
      <c r="J37" s="613"/>
      <c r="K37" s="613"/>
      <c r="L37" s="613"/>
      <c r="M37" s="613"/>
      <c r="N37" s="613"/>
      <c r="O37" s="613"/>
      <c r="P37" s="613"/>
      <c r="Q37" s="614"/>
      <c r="R37" s="615">
        <v>11166</v>
      </c>
      <c r="S37" s="616"/>
      <c r="T37" s="616"/>
      <c r="U37" s="616"/>
      <c r="V37" s="616"/>
      <c r="W37" s="616"/>
      <c r="X37" s="616"/>
      <c r="Y37" s="617"/>
      <c r="Z37" s="642">
        <v>0.1</v>
      </c>
      <c r="AA37" s="642"/>
      <c r="AB37" s="642"/>
      <c r="AC37" s="642"/>
      <c r="AD37" s="643" t="s">
        <v>139</v>
      </c>
      <c r="AE37" s="643"/>
      <c r="AF37" s="643"/>
      <c r="AG37" s="643"/>
      <c r="AH37" s="643"/>
      <c r="AI37" s="643"/>
      <c r="AJ37" s="643"/>
      <c r="AK37" s="643"/>
      <c r="AL37" s="618" t="s">
        <v>573</v>
      </c>
      <c r="AM37" s="619"/>
      <c r="AN37" s="619"/>
      <c r="AO37" s="644"/>
      <c r="AQ37" s="656" t="s">
        <v>611</v>
      </c>
      <c r="AR37" s="657"/>
      <c r="AS37" s="657"/>
      <c r="AT37" s="657"/>
      <c r="AU37" s="657"/>
      <c r="AV37" s="657"/>
      <c r="AW37" s="657"/>
      <c r="AX37" s="657"/>
      <c r="AY37" s="658"/>
      <c r="AZ37" s="615">
        <v>131443</v>
      </c>
      <c r="BA37" s="616"/>
      <c r="BB37" s="616"/>
      <c r="BC37" s="616"/>
      <c r="BD37" s="626"/>
      <c r="BE37" s="626"/>
      <c r="BF37" s="659"/>
      <c r="BG37" s="652" t="s">
        <v>297</v>
      </c>
      <c r="BH37" s="653"/>
      <c r="BI37" s="653"/>
      <c r="BJ37" s="653"/>
      <c r="BK37" s="653"/>
      <c r="BL37" s="653"/>
      <c r="BM37" s="653"/>
      <c r="BN37" s="653"/>
      <c r="BO37" s="653"/>
      <c r="BP37" s="653"/>
      <c r="BQ37" s="653"/>
      <c r="BR37" s="653"/>
      <c r="BS37" s="653"/>
      <c r="BT37" s="653"/>
      <c r="BU37" s="654"/>
      <c r="BV37" s="615">
        <v>46047</v>
      </c>
      <c r="BW37" s="616"/>
      <c r="BX37" s="616"/>
      <c r="BY37" s="616"/>
      <c r="BZ37" s="616"/>
      <c r="CA37" s="616"/>
      <c r="CB37" s="660"/>
      <c r="CD37" s="652" t="s">
        <v>612</v>
      </c>
      <c r="CE37" s="653"/>
      <c r="CF37" s="653"/>
      <c r="CG37" s="653"/>
      <c r="CH37" s="653"/>
      <c r="CI37" s="653"/>
      <c r="CJ37" s="653"/>
      <c r="CK37" s="653"/>
      <c r="CL37" s="653"/>
      <c r="CM37" s="653"/>
      <c r="CN37" s="653"/>
      <c r="CO37" s="653"/>
      <c r="CP37" s="653"/>
      <c r="CQ37" s="654"/>
      <c r="CR37" s="615">
        <v>477022</v>
      </c>
      <c r="CS37" s="626"/>
      <c r="CT37" s="626"/>
      <c r="CU37" s="626"/>
      <c r="CV37" s="626"/>
      <c r="CW37" s="626"/>
      <c r="CX37" s="626"/>
      <c r="CY37" s="627"/>
      <c r="CZ37" s="618">
        <v>5.9</v>
      </c>
      <c r="DA37" s="628"/>
      <c r="DB37" s="628"/>
      <c r="DC37" s="629"/>
      <c r="DD37" s="621">
        <v>477020</v>
      </c>
      <c r="DE37" s="626"/>
      <c r="DF37" s="626"/>
      <c r="DG37" s="626"/>
      <c r="DH37" s="626"/>
      <c r="DI37" s="626"/>
      <c r="DJ37" s="626"/>
      <c r="DK37" s="627"/>
      <c r="DL37" s="621">
        <v>404426</v>
      </c>
      <c r="DM37" s="626"/>
      <c r="DN37" s="626"/>
      <c r="DO37" s="626"/>
      <c r="DP37" s="626"/>
      <c r="DQ37" s="626"/>
      <c r="DR37" s="626"/>
      <c r="DS37" s="626"/>
      <c r="DT37" s="626"/>
      <c r="DU37" s="626"/>
      <c r="DV37" s="627"/>
      <c r="DW37" s="618">
        <v>8.1</v>
      </c>
      <c r="DX37" s="628"/>
      <c r="DY37" s="628"/>
      <c r="DZ37" s="628"/>
      <c r="EA37" s="628"/>
      <c r="EB37" s="628"/>
      <c r="EC37" s="655"/>
    </row>
    <row r="38" spans="2:133" ht="11.25" customHeight="1">
      <c r="B38" s="612" t="s">
        <v>298</v>
      </c>
      <c r="C38" s="613"/>
      <c r="D38" s="613"/>
      <c r="E38" s="613"/>
      <c r="F38" s="613"/>
      <c r="G38" s="613"/>
      <c r="H38" s="613"/>
      <c r="I38" s="613"/>
      <c r="J38" s="613"/>
      <c r="K38" s="613"/>
      <c r="L38" s="613"/>
      <c r="M38" s="613"/>
      <c r="N38" s="613"/>
      <c r="O38" s="613"/>
      <c r="P38" s="613"/>
      <c r="Q38" s="614"/>
      <c r="R38" s="615">
        <v>384959</v>
      </c>
      <c r="S38" s="616"/>
      <c r="T38" s="616"/>
      <c r="U38" s="616"/>
      <c r="V38" s="616"/>
      <c r="W38" s="616"/>
      <c r="X38" s="616"/>
      <c r="Y38" s="617"/>
      <c r="Z38" s="642">
        <v>4.4000000000000004</v>
      </c>
      <c r="AA38" s="642"/>
      <c r="AB38" s="642"/>
      <c r="AC38" s="642"/>
      <c r="AD38" s="643" t="s">
        <v>139</v>
      </c>
      <c r="AE38" s="643"/>
      <c r="AF38" s="643"/>
      <c r="AG38" s="643"/>
      <c r="AH38" s="643"/>
      <c r="AI38" s="643"/>
      <c r="AJ38" s="643"/>
      <c r="AK38" s="643"/>
      <c r="AL38" s="618" t="s">
        <v>139</v>
      </c>
      <c r="AM38" s="619"/>
      <c r="AN38" s="619"/>
      <c r="AO38" s="644"/>
      <c r="AQ38" s="656" t="s">
        <v>299</v>
      </c>
      <c r="AR38" s="657"/>
      <c r="AS38" s="657"/>
      <c r="AT38" s="657"/>
      <c r="AU38" s="657"/>
      <c r="AV38" s="657"/>
      <c r="AW38" s="657"/>
      <c r="AX38" s="657"/>
      <c r="AY38" s="658"/>
      <c r="AZ38" s="615">
        <v>2626</v>
      </c>
      <c r="BA38" s="616"/>
      <c r="BB38" s="616"/>
      <c r="BC38" s="616"/>
      <c r="BD38" s="626"/>
      <c r="BE38" s="626"/>
      <c r="BF38" s="659"/>
      <c r="BG38" s="652" t="s">
        <v>300</v>
      </c>
      <c r="BH38" s="653"/>
      <c r="BI38" s="653"/>
      <c r="BJ38" s="653"/>
      <c r="BK38" s="653"/>
      <c r="BL38" s="653"/>
      <c r="BM38" s="653"/>
      <c r="BN38" s="653"/>
      <c r="BO38" s="653"/>
      <c r="BP38" s="653"/>
      <c r="BQ38" s="653"/>
      <c r="BR38" s="653"/>
      <c r="BS38" s="653"/>
      <c r="BT38" s="653"/>
      <c r="BU38" s="654"/>
      <c r="BV38" s="615">
        <v>2202</v>
      </c>
      <c r="BW38" s="616"/>
      <c r="BX38" s="616"/>
      <c r="BY38" s="616"/>
      <c r="BZ38" s="616"/>
      <c r="CA38" s="616"/>
      <c r="CB38" s="660"/>
      <c r="CD38" s="652" t="s">
        <v>301</v>
      </c>
      <c r="CE38" s="653"/>
      <c r="CF38" s="653"/>
      <c r="CG38" s="653"/>
      <c r="CH38" s="653"/>
      <c r="CI38" s="653"/>
      <c r="CJ38" s="653"/>
      <c r="CK38" s="653"/>
      <c r="CL38" s="653"/>
      <c r="CM38" s="653"/>
      <c r="CN38" s="653"/>
      <c r="CO38" s="653"/>
      <c r="CP38" s="653"/>
      <c r="CQ38" s="654"/>
      <c r="CR38" s="615">
        <v>642658</v>
      </c>
      <c r="CS38" s="616"/>
      <c r="CT38" s="616"/>
      <c r="CU38" s="616"/>
      <c r="CV38" s="616"/>
      <c r="CW38" s="616"/>
      <c r="CX38" s="616"/>
      <c r="CY38" s="617"/>
      <c r="CZ38" s="618">
        <v>8</v>
      </c>
      <c r="DA38" s="628"/>
      <c r="DB38" s="628"/>
      <c r="DC38" s="629"/>
      <c r="DD38" s="621">
        <v>532733</v>
      </c>
      <c r="DE38" s="616"/>
      <c r="DF38" s="616"/>
      <c r="DG38" s="616"/>
      <c r="DH38" s="616"/>
      <c r="DI38" s="616"/>
      <c r="DJ38" s="616"/>
      <c r="DK38" s="617"/>
      <c r="DL38" s="621">
        <v>499090</v>
      </c>
      <c r="DM38" s="616"/>
      <c r="DN38" s="616"/>
      <c r="DO38" s="616"/>
      <c r="DP38" s="616"/>
      <c r="DQ38" s="616"/>
      <c r="DR38" s="616"/>
      <c r="DS38" s="616"/>
      <c r="DT38" s="616"/>
      <c r="DU38" s="616"/>
      <c r="DV38" s="617"/>
      <c r="DW38" s="618">
        <v>10</v>
      </c>
      <c r="DX38" s="628"/>
      <c r="DY38" s="628"/>
      <c r="DZ38" s="628"/>
      <c r="EA38" s="628"/>
      <c r="EB38" s="628"/>
      <c r="EC38" s="655"/>
    </row>
    <row r="39" spans="2:133" ht="11.25" customHeight="1">
      <c r="B39" s="612" t="s">
        <v>302</v>
      </c>
      <c r="C39" s="613"/>
      <c r="D39" s="613"/>
      <c r="E39" s="613"/>
      <c r="F39" s="613"/>
      <c r="G39" s="613"/>
      <c r="H39" s="613"/>
      <c r="I39" s="613"/>
      <c r="J39" s="613"/>
      <c r="K39" s="613"/>
      <c r="L39" s="613"/>
      <c r="M39" s="613"/>
      <c r="N39" s="613"/>
      <c r="O39" s="613"/>
      <c r="P39" s="613"/>
      <c r="Q39" s="614"/>
      <c r="R39" s="615">
        <v>166593</v>
      </c>
      <c r="S39" s="616"/>
      <c r="T39" s="616"/>
      <c r="U39" s="616"/>
      <c r="V39" s="616"/>
      <c r="W39" s="616"/>
      <c r="X39" s="616"/>
      <c r="Y39" s="617"/>
      <c r="Z39" s="642">
        <v>1.9</v>
      </c>
      <c r="AA39" s="642"/>
      <c r="AB39" s="642"/>
      <c r="AC39" s="642"/>
      <c r="AD39" s="643" t="s">
        <v>139</v>
      </c>
      <c r="AE39" s="643"/>
      <c r="AF39" s="643"/>
      <c r="AG39" s="643"/>
      <c r="AH39" s="643"/>
      <c r="AI39" s="643"/>
      <c r="AJ39" s="643"/>
      <c r="AK39" s="643"/>
      <c r="AL39" s="618" t="s">
        <v>570</v>
      </c>
      <c r="AM39" s="619"/>
      <c r="AN39" s="619"/>
      <c r="AO39" s="644"/>
      <c r="AQ39" s="656" t="s">
        <v>613</v>
      </c>
      <c r="AR39" s="657"/>
      <c r="AS39" s="657"/>
      <c r="AT39" s="657"/>
      <c r="AU39" s="657"/>
      <c r="AV39" s="657"/>
      <c r="AW39" s="657"/>
      <c r="AX39" s="657"/>
      <c r="AY39" s="658"/>
      <c r="AZ39" s="615" t="s">
        <v>139</v>
      </c>
      <c r="BA39" s="616"/>
      <c r="BB39" s="616"/>
      <c r="BC39" s="616"/>
      <c r="BD39" s="626"/>
      <c r="BE39" s="626"/>
      <c r="BF39" s="659"/>
      <c r="BG39" s="652" t="s">
        <v>303</v>
      </c>
      <c r="BH39" s="653"/>
      <c r="BI39" s="653"/>
      <c r="BJ39" s="653"/>
      <c r="BK39" s="653"/>
      <c r="BL39" s="653"/>
      <c r="BM39" s="653"/>
      <c r="BN39" s="653"/>
      <c r="BO39" s="653"/>
      <c r="BP39" s="653"/>
      <c r="BQ39" s="653"/>
      <c r="BR39" s="653"/>
      <c r="BS39" s="653"/>
      <c r="BT39" s="653"/>
      <c r="BU39" s="654"/>
      <c r="BV39" s="615">
        <v>3531</v>
      </c>
      <c r="BW39" s="616"/>
      <c r="BX39" s="616"/>
      <c r="BY39" s="616"/>
      <c r="BZ39" s="616"/>
      <c r="CA39" s="616"/>
      <c r="CB39" s="660"/>
      <c r="CD39" s="652" t="s">
        <v>614</v>
      </c>
      <c r="CE39" s="653"/>
      <c r="CF39" s="653"/>
      <c r="CG39" s="653"/>
      <c r="CH39" s="653"/>
      <c r="CI39" s="653"/>
      <c r="CJ39" s="653"/>
      <c r="CK39" s="653"/>
      <c r="CL39" s="653"/>
      <c r="CM39" s="653"/>
      <c r="CN39" s="653"/>
      <c r="CO39" s="653"/>
      <c r="CP39" s="653"/>
      <c r="CQ39" s="654"/>
      <c r="CR39" s="615">
        <v>226537</v>
      </c>
      <c r="CS39" s="626"/>
      <c r="CT39" s="626"/>
      <c r="CU39" s="626"/>
      <c r="CV39" s="626"/>
      <c r="CW39" s="626"/>
      <c r="CX39" s="626"/>
      <c r="CY39" s="627"/>
      <c r="CZ39" s="618">
        <v>2.8</v>
      </c>
      <c r="DA39" s="628"/>
      <c r="DB39" s="628"/>
      <c r="DC39" s="629"/>
      <c r="DD39" s="621">
        <v>212036</v>
      </c>
      <c r="DE39" s="626"/>
      <c r="DF39" s="626"/>
      <c r="DG39" s="626"/>
      <c r="DH39" s="626"/>
      <c r="DI39" s="626"/>
      <c r="DJ39" s="626"/>
      <c r="DK39" s="627"/>
      <c r="DL39" s="621" t="s">
        <v>139</v>
      </c>
      <c r="DM39" s="626"/>
      <c r="DN39" s="626"/>
      <c r="DO39" s="626"/>
      <c r="DP39" s="626"/>
      <c r="DQ39" s="626"/>
      <c r="DR39" s="626"/>
      <c r="DS39" s="626"/>
      <c r="DT39" s="626"/>
      <c r="DU39" s="626"/>
      <c r="DV39" s="627"/>
      <c r="DW39" s="618" t="s">
        <v>570</v>
      </c>
      <c r="DX39" s="628"/>
      <c r="DY39" s="628"/>
      <c r="DZ39" s="628"/>
      <c r="EA39" s="628"/>
      <c r="EB39" s="628"/>
      <c r="EC39" s="655"/>
    </row>
    <row r="40" spans="2:133" ht="11.25" customHeight="1">
      <c r="B40" s="612" t="s">
        <v>304</v>
      </c>
      <c r="C40" s="613"/>
      <c r="D40" s="613"/>
      <c r="E40" s="613"/>
      <c r="F40" s="613"/>
      <c r="G40" s="613"/>
      <c r="H40" s="613"/>
      <c r="I40" s="613"/>
      <c r="J40" s="613"/>
      <c r="K40" s="613"/>
      <c r="L40" s="613"/>
      <c r="M40" s="613"/>
      <c r="N40" s="613"/>
      <c r="O40" s="613"/>
      <c r="P40" s="613"/>
      <c r="Q40" s="614"/>
      <c r="R40" s="615">
        <v>473200</v>
      </c>
      <c r="S40" s="616"/>
      <c r="T40" s="616"/>
      <c r="U40" s="616"/>
      <c r="V40" s="616"/>
      <c r="W40" s="616"/>
      <c r="X40" s="616"/>
      <c r="Y40" s="617"/>
      <c r="Z40" s="642">
        <v>5.5</v>
      </c>
      <c r="AA40" s="642"/>
      <c r="AB40" s="642"/>
      <c r="AC40" s="642"/>
      <c r="AD40" s="643" t="s">
        <v>573</v>
      </c>
      <c r="AE40" s="643"/>
      <c r="AF40" s="643"/>
      <c r="AG40" s="643"/>
      <c r="AH40" s="643"/>
      <c r="AI40" s="643"/>
      <c r="AJ40" s="643"/>
      <c r="AK40" s="643"/>
      <c r="AL40" s="618" t="s">
        <v>139</v>
      </c>
      <c r="AM40" s="619"/>
      <c r="AN40" s="619"/>
      <c r="AO40" s="644"/>
      <c r="AQ40" s="656" t="s">
        <v>615</v>
      </c>
      <c r="AR40" s="657"/>
      <c r="AS40" s="657"/>
      <c r="AT40" s="657"/>
      <c r="AU40" s="657"/>
      <c r="AV40" s="657"/>
      <c r="AW40" s="657"/>
      <c r="AX40" s="657"/>
      <c r="AY40" s="658"/>
      <c r="AZ40" s="615" t="s">
        <v>139</v>
      </c>
      <c r="BA40" s="616"/>
      <c r="BB40" s="616"/>
      <c r="BC40" s="616"/>
      <c r="BD40" s="626"/>
      <c r="BE40" s="626"/>
      <c r="BF40" s="659"/>
      <c r="BG40" s="661" t="s">
        <v>616</v>
      </c>
      <c r="BH40" s="662"/>
      <c r="BI40" s="662"/>
      <c r="BJ40" s="662"/>
      <c r="BK40" s="662"/>
      <c r="BL40" s="347"/>
      <c r="BM40" s="653" t="s">
        <v>305</v>
      </c>
      <c r="BN40" s="653"/>
      <c r="BO40" s="653"/>
      <c r="BP40" s="653"/>
      <c r="BQ40" s="653"/>
      <c r="BR40" s="653"/>
      <c r="BS40" s="653"/>
      <c r="BT40" s="653"/>
      <c r="BU40" s="654"/>
      <c r="BV40" s="615">
        <v>86</v>
      </c>
      <c r="BW40" s="616"/>
      <c r="BX40" s="616"/>
      <c r="BY40" s="616"/>
      <c r="BZ40" s="616"/>
      <c r="CA40" s="616"/>
      <c r="CB40" s="660"/>
      <c r="CD40" s="652" t="s">
        <v>617</v>
      </c>
      <c r="CE40" s="653"/>
      <c r="CF40" s="653"/>
      <c r="CG40" s="653"/>
      <c r="CH40" s="653"/>
      <c r="CI40" s="653"/>
      <c r="CJ40" s="653"/>
      <c r="CK40" s="653"/>
      <c r="CL40" s="653"/>
      <c r="CM40" s="653"/>
      <c r="CN40" s="653"/>
      <c r="CO40" s="653"/>
      <c r="CP40" s="653"/>
      <c r="CQ40" s="654"/>
      <c r="CR40" s="615">
        <v>102000</v>
      </c>
      <c r="CS40" s="616"/>
      <c r="CT40" s="616"/>
      <c r="CU40" s="616"/>
      <c r="CV40" s="616"/>
      <c r="CW40" s="616"/>
      <c r="CX40" s="616"/>
      <c r="CY40" s="617"/>
      <c r="CZ40" s="618">
        <v>1.3</v>
      </c>
      <c r="DA40" s="628"/>
      <c r="DB40" s="628"/>
      <c r="DC40" s="629"/>
      <c r="DD40" s="621" t="s">
        <v>570</v>
      </c>
      <c r="DE40" s="616"/>
      <c r="DF40" s="616"/>
      <c r="DG40" s="616"/>
      <c r="DH40" s="616"/>
      <c r="DI40" s="616"/>
      <c r="DJ40" s="616"/>
      <c r="DK40" s="617"/>
      <c r="DL40" s="621" t="s">
        <v>139</v>
      </c>
      <c r="DM40" s="616"/>
      <c r="DN40" s="616"/>
      <c r="DO40" s="616"/>
      <c r="DP40" s="616"/>
      <c r="DQ40" s="616"/>
      <c r="DR40" s="616"/>
      <c r="DS40" s="616"/>
      <c r="DT40" s="616"/>
      <c r="DU40" s="616"/>
      <c r="DV40" s="617"/>
      <c r="DW40" s="618" t="s">
        <v>139</v>
      </c>
      <c r="DX40" s="628"/>
      <c r="DY40" s="628"/>
      <c r="DZ40" s="628"/>
      <c r="EA40" s="628"/>
      <c r="EB40" s="628"/>
      <c r="EC40" s="655"/>
    </row>
    <row r="41" spans="2:133" ht="11.25" customHeight="1">
      <c r="B41" s="612" t="s">
        <v>306</v>
      </c>
      <c r="C41" s="613"/>
      <c r="D41" s="613"/>
      <c r="E41" s="613"/>
      <c r="F41" s="613"/>
      <c r="G41" s="613"/>
      <c r="H41" s="613"/>
      <c r="I41" s="613"/>
      <c r="J41" s="613"/>
      <c r="K41" s="613"/>
      <c r="L41" s="613"/>
      <c r="M41" s="613"/>
      <c r="N41" s="613"/>
      <c r="O41" s="613"/>
      <c r="P41" s="613"/>
      <c r="Q41" s="614"/>
      <c r="R41" s="615" t="s">
        <v>570</v>
      </c>
      <c r="S41" s="616"/>
      <c r="T41" s="616"/>
      <c r="U41" s="616"/>
      <c r="V41" s="616"/>
      <c r="W41" s="616"/>
      <c r="X41" s="616"/>
      <c r="Y41" s="617"/>
      <c r="Z41" s="642" t="s">
        <v>139</v>
      </c>
      <c r="AA41" s="642"/>
      <c r="AB41" s="642"/>
      <c r="AC41" s="642"/>
      <c r="AD41" s="643" t="s">
        <v>139</v>
      </c>
      <c r="AE41" s="643"/>
      <c r="AF41" s="643"/>
      <c r="AG41" s="643"/>
      <c r="AH41" s="643"/>
      <c r="AI41" s="643"/>
      <c r="AJ41" s="643"/>
      <c r="AK41" s="643"/>
      <c r="AL41" s="618" t="s">
        <v>139</v>
      </c>
      <c r="AM41" s="619"/>
      <c r="AN41" s="619"/>
      <c r="AO41" s="644"/>
      <c r="AQ41" s="656" t="s">
        <v>618</v>
      </c>
      <c r="AR41" s="657"/>
      <c r="AS41" s="657"/>
      <c r="AT41" s="657"/>
      <c r="AU41" s="657"/>
      <c r="AV41" s="657"/>
      <c r="AW41" s="657"/>
      <c r="AX41" s="657"/>
      <c r="AY41" s="658"/>
      <c r="AZ41" s="615">
        <v>130757</v>
      </c>
      <c r="BA41" s="616"/>
      <c r="BB41" s="616"/>
      <c r="BC41" s="616"/>
      <c r="BD41" s="626"/>
      <c r="BE41" s="626"/>
      <c r="BF41" s="659"/>
      <c r="BG41" s="661"/>
      <c r="BH41" s="662"/>
      <c r="BI41" s="662"/>
      <c r="BJ41" s="662"/>
      <c r="BK41" s="662"/>
      <c r="BL41" s="347"/>
      <c r="BM41" s="653" t="s">
        <v>619</v>
      </c>
      <c r="BN41" s="653"/>
      <c r="BO41" s="653"/>
      <c r="BP41" s="653"/>
      <c r="BQ41" s="653"/>
      <c r="BR41" s="653"/>
      <c r="BS41" s="653"/>
      <c r="BT41" s="653"/>
      <c r="BU41" s="654"/>
      <c r="BV41" s="615" t="s">
        <v>573</v>
      </c>
      <c r="BW41" s="616"/>
      <c r="BX41" s="616"/>
      <c r="BY41" s="616"/>
      <c r="BZ41" s="616"/>
      <c r="CA41" s="616"/>
      <c r="CB41" s="660"/>
      <c r="CD41" s="652" t="s">
        <v>620</v>
      </c>
      <c r="CE41" s="653"/>
      <c r="CF41" s="653"/>
      <c r="CG41" s="653"/>
      <c r="CH41" s="653"/>
      <c r="CI41" s="653"/>
      <c r="CJ41" s="653"/>
      <c r="CK41" s="653"/>
      <c r="CL41" s="653"/>
      <c r="CM41" s="653"/>
      <c r="CN41" s="653"/>
      <c r="CO41" s="653"/>
      <c r="CP41" s="653"/>
      <c r="CQ41" s="654"/>
      <c r="CR41" s="615" t="s">
        <v>139</v>
      </c>
      <c r="CS41" s="626"/>
      <c r="CT41" s="626"/>
      <c r="CU41" s="626"/>
      <c r="CV41" s="626"/>
      <c r="CW41" s="626"/>
      <c r="CX41" s="626"/>
      <c r="CY41" s="627"/>
      <c r="CZ41" s="618" t="s">
        <v>139</v>
      </c>
      <c r="DA41" s="628"/>
      <c r="DB41" s="628"/>
      <c r="DC41" s="629"/>
      <c r="DD41" s="621" t="s">
        <v>573</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c r="B42" s="612" t="s">
        <v>621</v>
      </c>
      <c r="C42" s="613"/>
      <c r="D42" s="613"/>
      <c r="E42" s="613"/>
      <c r="F42" s="613"/>
      <c r="G42" s="613"/>
      <c r="H42" s="613"/>
      <c r="I42" s="613"/>
      <c r="J42" s="613"/>
      <c r="K42" s="613"/>
      <c r="L42" s="613"/>
      <c r="M42" s="613"/>
      <c r="N42" s="613"/>
      <c r="O42" s="613"/>
      <c r="P42" s="613"/>
      <c r="Q42" s="614"/>
      <c r="R42" s="615" t="s">
        <v>573</v>
      </c>
      <c r="S42" s="616"/>
      <c r="T42" s="616"/>
      <c r="U42" s="616"/>
      <c r="V42" s="616"/>
      <c r="W42" s="616"/>
      <c r="X42" s="616"/>
      <c r="Y42" s="617"/>
      <c r="Z42" s="642" t="s">
        <v>139</v>
      </c>
      <c r="AA42" s="642"/>
      <c r="AB42" s="642"/>
      <c r="AC42" s="642"/>
      <c r="AD42" s="643" t="s">
        <v>139</v>
      </c>
      <c r="AE42" s="643"/>
      <c r="AF42" s="643"/>
      <c r="AG42" s="643"/>
      <c r="AH42" s="643"/>
      <c r="AI42" s="643"/>
      <c r="AJ42" s="643"/>
      <c r="AK42" s="643"/>
      <c r="AL42" s="618" t="s">
        <v>139</v>
      </c>
      <c r="AM42" s="619"/>
      <c r="AN42" s="619"/>
      <c r="AO42" s="644"/>
      <c r="AQ42" s="649" t="s">
        <v>622</v>
      </c>
      <c r="AR42" s="650"/>
      <c r="AS42" s="650"/>
      <c r="AT42" s="650"/>
      <c r="AU42" s="650"/>
      <c r="AV42" s="650"/>
      <c r="AW42" s="650"/>
      <c r="AX42" s="650"/>
      <c r="AY42" s="651"/>
      <c r="AZ42" s="595">
        <v>509275</v>
      </c>
      <c r="BA42" s="630"/>
      <c r="BB42" s="630"/>
      <c r="BC42" s="630"/>
      <c r="BD42" s="596"/>
      <c r="BE42" s="596"/>
      <c r="BF42" s="645"/>
      <c r="BG42" s="663"/>
      <c r="BH42" s="664"/>
      <c r="BI42" s="664"/>
      <c r="BJ42" s="664"/>
      <c r="BK42" s="664"/>
      <c r="BL42" s="348"/>
      <c r="BM42" s="646" t="s">
        <v>623</v>
      </c>
      <c r="BN42" s="646"/>
      <c r="BO42" s="646"/>
      <c r="BP42" s="646"/>
      <c r="BQ42" s="646"/>
      <c r="BR42" s="646"/>
      <c r="BS42" s="646"/>
      <c r="BT42" s="646"/>
      <c r="BU42" s="647"/>
      <c r="BV42" s="595">
        <v>325</v>
      </c>
      <c r="BW42" s="630"/>
      <c r="BX42" s="630"/>
      <c r="BY42" s="630"/>
      <c r="BZ42" s="630"/>
      <c r="CA42" s="630"/>
      <c r="CB42" s="648"/>
      <c r="CD42" s="612" t="s">
        <v>307</v>
      </c>
      <c r="CE42" s="613"/>
      <c r="CF42" s="613"/>
      <c r="CG42" s="613"/>
      <c r="CH42" s="613"/>
      <c r="CI42" s="613"/>
      <c r="CJ42" s="613"/>
      <c r="CK42" s="613"/>
      <c r="CL42" s="613"/>
      <c r="CM42" s="613"/>
      <c r="CN42" s="613"/>
      <c r="CO42" s="613"/>
      <c r="CP42" s="613"/>
      <c r="CQ42" s="614"/>
      <c r="CR42" s="615">
        <v>1041836</v>
      </c>
      <c r="CS42" s="626"/>
      <c r="CT42" s="626"/>
      <c r="CU42" s="626"/>
      <c r="CV42" s="626"/>
      <c r="CW42" s="626"/>
      <c r="CX42" s="626"/>
      <c r="CY42" s="627"/>
      <c r="CZ42" s="618">
        <v>13</v>
      </c>
      <c r="DA42" s="628"/>
      <c r="DB42" s="628"/>
      <c r="DC42" s="629"/>
      <c r="DD42" s="621">
        <v>266728</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c r="B43" s="612" t="s">
        <v>624</v>
      </c>
      <c r="C43" s="613"/>
      <c r="D43" s="613"/>
      <c r="E43" s="613"/>
      <c r="F43" s="613"/>
      <c r="G43" s="613"/>
      <c r="H43" s="613"/>
      <c r="I43" s="613"/>
      <c r="J43" s="613"/>
      <c r="K43" s="613"/>
      <c r="L43" s="613"/>
      <c r="M43" s="613"/>
      <c r="N43" s="613"/>
      <c r="O43" s="613"/>
      <c r="P43" s="613"/>
      <c r="Q43" s="614"/>
      <c r="R43" s="615" t="s">
        <v>570</v>
      </c>
      <c r="S43" s="616"/>
      <c r="T43" s="616"/>
      <c r="U43" s="616"/>
      <c r="V43" s="616"/>
      <c r="W43" s="616"/>
      <c r="X43" s="616"/>
      <c r="Y43" s="617"/>
      <c r="Z43" s="642" t="s">
        <v>139</v>
      </c>
      <c r="AA43" s="642"/>
      <c r="AB43" s="642"/>
      <c r="AC43" s="642"/>
      <c r="AD43" s="643" t="s">
        <v>573</v>
      </c>
      <c r="AE43" s="643"/>
      <c r="AF43" s="643"/>
      <c r="AG43" s="643"/>
      <c r="AH43" s="643"/>
      <c r="AI43" s="643"/>
      <c r="AJ43" s="643"/>
      <c r="AK43" s="643"/>
      <c r="AL43" s="618" t="s">
        <v>139</v>
      </c>
      <c r="AM43" s="619"/>
      <c r="AN43" s="619"/>
      <c r="AO43" s="644"/>
      <c r="BV43" s="349"/>
      <c r="BW43" s="349"/>
      <c r="BX43" s="349"/>
      <c r="BY43" s="349"/>
      <c r="BZ43" s="349"/>
      <c r="CA43" s="349"/>
      <c r="CB43" s="349"/>
      <c r="CD43" s="612" t="s">
        <v>625</v>
      </c>
      <c r="CE43" s="613"/>
      <c r="CF43" s="613"/>
      <c r="CG43" s="613"/>
      <c r="CH43" s="613"/>
      <c r="CI43" s="613"/>
      <c r="CJ43" s="613"/>
      <c r="CK43" s="613"/>
      <c r="CL43" s="613"/>
      <c r="CM43" s="613"/>
      <c r="CN43" s="613"/>
      <c r="CO43" s="613"/>
      <c r="CP43" s="613"/>
      <c r="CQ43" s="614"/>
      <c r="CR43" s="615">
        <v>45481</v>
      </c>
      <c r="CS43" s="626"/>
      <c r="CT43" s="626"/>
      <c r="CU43" s="626"/>
      <c r="CV43" s="626"/>
      <c r="CW43" s="626"/>
      <c r="CX43" s="626"/>
      <c r="CY43" s="627"/>
      <c r="CZ43" s="618">
        <v>0.6</v>
      </c>
      <c r="DA43" s="628"/>
      <c r="DB43" s="628"/>
      <c r="DC43" s="629"/>
      <c r="DD43" s="621">
        <v>45481</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c r="B44" s="592" t="s">
        <v>626</v>
      </c>
      <c r="C44" s="593"/>
      <c r="D44" s="593"/>
      <c r="E44" s="593"/>
      <c r="F44" s="593"/>
      <c r="G44" s="593"/>
      <c r="H44" s="593"/>
      <c r="I44" s="593"/>
      <c r="J44" s="593"/>
      <c r="K44" s="593"/>
      <c r="L44" s="593"/>
      <c r="M44" s="593"/>
      <c r="N44" s="593"/>
      <c r="O44" s="593"/>
      <c r="P44" s="593"/>
      <c r="Q44" s="594"/>
      <c r="R44" s="595">
        <v>8669589</v>
      </c>
      <c r="S44" s="630"/>
      <c r="T44" s="630"/>
      <c r="U44" s="630"/>
      <c r="V44" s="630"/>
      <c r="W44" s="630"/>
      <c r="X44" s="630"/>
      <c r="Y44" s="631"/>
      <c r="Z44" s="632">
        <v>100</v>
      </c>
      <c r="AA44" s="632"/>
      <c r="AB44" s="632"/>
      <c r="AC44" s="632"/>
      <c r="AD44" s="633">
        <v>4977981</v>
      </c>
      <c r="AE44" s="633"/>
      <c r="AF44" s="633"/>
      <c r="AG44" s="633"/>
      <c r="AH44" s="633"/>
      <c r="AI44" s="633"/>
      <c r="AJ44" s="633"/>
      <c r="AK44" s="633"/>
      <c r="AL44" s="598">
        <v>100</v>
      </c>
      <c r="AM44" s="634"/>
      <c r="AN44" s="634"/>
      <c r="AO44" s="635"/>
      <c r="CD44" s="636" t="s">
        <v>276</v>
      </c>
      <c r="CE44" s="637"/>
      <c r="CF44" s="612" t="s">
        <v>627</v>
      </c>
      <c r="CG44" s="613"/>
      <c r="CH44" s="613"/>
      <c r="CI44" s="613"/>
      <c r="CJ44" s="613"/>
      <c r="CK44" s="613"/>
      <c r="CL44" s="613"/>
      <c r="CM44" s="613"/>
      <c r="CN44" s="613"/>
      <c r="CO44" s="613"/>
      <c r="CP44" s="613"/>
      <c r="CQ44" s="614"/>
      <c r="CR44" s="615">
        <v>769935</v>
      </c>
      <c r="CS44" s="616"/>
      <c r="CT44" s="616"/>
      <c r="CU44" s="616"/>
      <c r="CV44" s="616"/>
      <c r="CW44" s="616"/>
      <c r="CX44" s="616"/>
      <c r="CY44" s="617"/>
      <c r="CZ44" s="618">
        <v>9.6</v>
      </c>
      <c r="DA44" s="619"/>
      <c r="DB44" s="619"/>
      <c r="DC44" s="620"/>
      <c r="DD44" s="621">
        <v>240245</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628</v>
      </c>
      <c r="CG45" s="613"/>
      <c r="CH45" s="613"/>
      <c r="CI45" s="613"/>
      <c r="CJ45" s="613"/>
      <c r="CK45" s="613"/>
      <c r="CL45" s="613"/>
      <c r="CM45" s="613"/>
      <c r="CN45" s="613"/>
      <c r="CO45" s="613"/>
      <c r="CP45" s="613"/>
      <c r="CQ45" s="614"/>
      <c r="CR45" s="615">
        <v>366864</v>
      </c>
      <c r="CS45" s="626"/>
      <c r="CT45" s="626"/>
      <c r="CU45" s="626"/>
      <c r="CV45" s="626"/>
      <c r="CW45" s="626"/>
      <c r="CX45" s="626"/>
      <c r="CY45" s="627"/>
      <c r="CZ45" s="618">
        <v>4.5999999999999996</v>
      </c>
      <c r="DA45" s="628"/>
      <c r="DB45" s="628"/>
      <c r="DC45" s="629"/>
      <c r="DD45" s="621">
        <v>64026</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c r="B46" s="351" t="s">
        <v>308</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629</v>
      </c>
      <c r="CG46" s="613"/>
      <c r="CH46" s="613"/>
      <c r="CI46" s="613"/>
      <c r="CJ46" s="613"/>
      <c r="CK46" s="613"/>
      <c r="CL46" s="613"/>
      <c r="CM46" s="613"/>
      <c r="CN46" s="613"/>
      <c r="CO46" s="613"/>
      <c r="CP46" s="613"/>
      <c r="CQ46" s="614"/>
      <c r="CR46" s="615">
        <v>366871</v>
      </c>
      <c r="CS46" s="616"/>
      <c r="CT46" s="616"/>
      <c r="CU46" s="616"/>
      <c r="CV46" s="616"/>
      <c r="CW46" s="616"/>
      <c r="CX46" s="616"/>
      <c r="CY46" s="617"/>
      <c r="CZ46" s="618">
        <v>4.5999999999999996</v>
      </c>
      <c r="DA46" s="619"/>
      <c r="DB46" s="619"/>
      <c r="DC46" s="620"/>
      <c r="DD46" s="621">
        <v>175803</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c r="B47" s="625" t="s">
        <v>309</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630</v>
      </c>
      <c r="CG47" s="613"/>
      <c r="CH47" s="613"/>
      <c r="CI47" s="613"/>
      <c r="CJ47" s="613"/>
      <c r="CK47" s="613"/>
      <c r="CL47" s="613"/>
      <c r="CM47" s="613"/>
      <c r="CN47" s="613"/>
      <c r="CO47" s="613"/>
      <c r="CP47" s="613"/>
      <c r="CQ47" s="614"/>
      <c r="CR47" s="615">
        <v>271901</v>
      </c>
      <c r="CS47" s="626"/>
      <c r="CT47" s="626"/>
      <c r="CU47" s="626"/>
      <c r="CV47" s="626"/>
      <c r="CW47" s="626"/>
      <c r="CX47" s="626"/>
      <c r="CY47" s="627"/>
      <c r="CZ47" s="618">
        <v>3.4</v>
      </c>
      <c r="DA47" s="628"/>
      <c r="DB47" s="628"/>
      <c r="DC47" s="629"/>
      <c r="DD47" s="621">
        <v>26483</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c r="B48" s="611" t="s">
        <v>310</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631</v>
      </c>
      <c r="CG48" s="613"/>
      <c r="CH48" s="613"/>
      <c r="CI48" s="613"/>
      <c r="CJ48" s="613"/>
      <c r="CK48" s="613"/>
      <c r="CL48" s="613"/>
      <c r="CM48" s="613"/>
      <c r="CN48" s="613"/>
      <c r="CO48" s="613"/>
      <c r="CP48" s="613"/>
      <c r="CQ48" s="614"/>
      <c r="CR48" s="615" t="s">
        <v>139</v>
      </c>
      <c r="CS48" s="616"/>
      <c r="CT48" s="616"/>
      <c r="CU48" s="616"/>
      <c r="CV48" s="616"/>
      <c r="CW48" s="616"/>
      <c r="CX48" s="616"/>
      <c r="CY48" s="617"/>
      <c r="CZ48" s="618" t="s">
        <v>570</v>
      </c>
      <c r="DA48" s="619"/>
      <c r="DB48" s="619"/>
      <c r="DC48" s="620"/>
      <c r="DD48" s="621" t="s">
        <v>570</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632</v>
      </c>
      <c r="CE49" s="593"/>
      <c r="CF49" s="593"/>
      <c r="CG49" s="593"/>
      <c r="CH49" s="593"/>
      <c r="CI49" s="593"/>
      <c r="CJ49" s="593"/>
      <c r="CK49" s="593"/>
      <c r="CL49" s="593"/>
      <c r="CM49" s="593"/>
      <c r="CN49" s="593"/>
      <c r="CO49" s="593"/>
      <c r="CP49" s="593"/>
      <c r="CQ49" s="594"/>
      <c r="CR49" s="595">
        <v>8023447</v>
      </c>
      <c r="CS49" s="596"/>
      <c r="CT49" s="596"/>
      <c r="CU49" s="596"/>
      <c r="CV49" s="596"/>
      <c r="CW49" s="596"/>
      <c r="CX49" s="596"/>
      <c r="CY49" s="597"/>
      <c r="CZ49" s="598">
        <v>100</v>
      </c>
      <c r="DA49" s="599"/>
      <c r="DB49" s="599"/>
      <c r="DC49" s="600"/>
      <c r="DD49" s="601">
        <v>5354008</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idden="1">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algorithmName="SHA-512" hashValue="e2FlPbrU1/V+5ZHQ+h5KVZQNEqLbMn3kVY5u9rlXE2Pt+jzjGtquXT1chkLcSXlgSWciwlNoScikGf9dEskFIQ==" saltValue="N4lhBeNU9tLTMcfREWmD7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15" customWidth="1"/>
    <col min="131" max="131" width="1.625" style="215" customWidth="1"/>
    <col min="132" max="16384" width="9" style="215" hidden="1"/>
  </cols>
  <sheetData>
    <row r="1" spans="1:131" ht="11.25" customHeight="1" thickBot="1">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c r="A2" s="736" t="s">
        <v>311</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7" t="s">
        <v>312</v>
      </c>
      <c r="DK2" s="738"/>
      <c r="DL2" s="738"/>
      <c r="DM2" s="738"/>
      <c r="DN2" s="738"/>
      <c r="DO2" s="739"/>
      <c r="DP2" s="212"/>
      <c r="DQ2" s="737" t="s">
        <v>313</v>
      </c>
      <c r="DR2" s="738"/>
      <c r="DS2" s="738"/>
      <c r="DT2" s="738"/>
      <c r="DU2" s="738"/>
      <c r="DV2" s="738"/>
      <c r="DW2" s="738"/>
      <c r="DX2" s="738"/>
      <c r="DY2" s="738"/>
      <c r="DZ2" s="739"/>
      <c r="EA2" s="214"/>
    </row>
    <row r="3" spans="1:131" ht="11.2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c r="A4" s="740" t="s">
        <v>314</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16"/>
      <c r="BA4" s="216"/>
      <c r="BB4" s="216"/>
      <c r="BC4" s="216"/>
      <c r="BD4" s="216"/>
      <c r="BE4" s="217"/>
      <c r="BF4" s="217"/>
      <c r="BG4" s="217"/>
      <c r="BH4" s="217"/>
      <c r="BI4" s="217"/>
      <c r="BJ4" s="217"/>
      <c r="BK4" s="217"/>
      <c r="BL4" s="217"/>
      <c r="BM4" s="217"/>
      <c r="BN4" s="217"/>
      <c r="BO4" s="217"/>
      <c r="BP4" s="217"/>
      <c r="BQ4" s="741" t="s">
        <v>315</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18"/>
    </row>
    <row r="5" spans="1:131" s="219" customFormat="1" ht="26.25" customHeight="1">
      <c r="A5" s="742" t="s">
        <v>316</v>
      </c>
      <c r="B5" s="743"/>
      <c r="C5" s="743"/>
      <c r="D5" s="743"/>
      <c r="E5" s="743"/>
      <c r="F5" s="743"/>
      <c r="G5" s="743"/>
      <c r="H5" s="743"/>
      <c r="I5" s="743"/>
      <c r="J5" s="743"/>
      <c r="K5" s="743"/>
      <c r="L5" s="743"/>
      <c r="M5" s="743"/>
      <c r="N5" s="743"/>
      <c r="O5" s="743"/>
      <c r="P5" s="744"/>
      <c r="Q5" s="748" t="s">
        <v>317</v>
      </c>
      <c r="R5" s="749"/>
      <c r="S5" s="749"/>
      <c r="T5" s="749"/>
      <c r="U5" s="750"/>
      <c r="V5" s="748" t="s">
        <v>318</v>
      </c>
      <c r="W5" s="749"/>
      <c r="X5" s="749"/>
      <c r="Y5" s="749"/>
      <c r="Z5" s="750"/>
      <c r="AA5" s="748" t="s">
        <v>319</v>
      </c>
      <c r="AB5" s="749"/>
      <c r="AC5" s="749"/>
      <c r="AD5" s="749"/>
      <c r="AE5" s="749"/>
      <c r="AF5" s="754" t="s">
        <v>320</v>
      </c>
      <c r="AG5" s="749"/>
      <c r="AH5" s="749"/>
      <c r="AI5" s="749"/>
      <c r="AJ5" s="755"/>
      <c r="AK5" s="749" t="s">
        <v>321</v>
      </c>
      <c r="AL5" s="749"/>
      <c r="AM5" s="749"/>
      <c r="AN5" s="749"/>
      <c r="AO5" s="750"/>
      <c r="AP5" s="748" t="s">
        <v>322</v>
      </c>
      <c r="AQ5" s="749"/>
      <c r="AR5" s="749"/>
      <c r="AS5" s="749"/>
      <c r="AT5" s="750"/>
      <c r="AU5" s="748" t="s">
        <v>323</v>
      </c>
      <c r="AV5" s="749"/>
      <c r="AW5" s="749"/>
      <c r="AX5" s="749"/>
      <c r="AY5" s="755"/>
      <c r="AZ5" s="216"/>
      <c r="BA5" s="216"/>
      <c r="BB5" s="216"/>
      <c r="BC5" s="216"/>
      <c r="BD5" s="216"/>
      <c r="BE5" s="217"/>
      <c r="BF5" s="217"/>
      <c r="BG5" s="217"/>
      <c r="BH5" s="217"/>
      <c r="BI5" s="217"/>
      <c r="BJ5" s="217"/>
      <c r="BK5" s="217"/>
      <c r="BL5" s="217"/>
      <c r="BM5" s="217"/>
      <c r="BN5" s="217"/>
      <c r="BO5" s="217"/>
      <c r="BP5" s="217"/>
      <c r="BQ5" s="742" t="s">
        <v>324</v>
      </c>
      <c r="BR5" s="743"/>
      <c r="BS5" s="743"/>
      <c r="BT5" s="743"/>
      <c r="BU5" s="743"/>
      <c r="BV5" s="743"/>
      <c r="BW5" s="743"/>
      <c r="BX5" s="743"/>
      <c r="BY5" s="743"/>
      <c r="BZ5" s="743"/>
      <c r="CA5" s="743"/>
      <c r="CB5" s="743"/>
      <c r="CC5" s="743"/>
      <c r="CD5" s="743"/>
      <c r="CE5" s="743"/>
      <c r="CF5" s="743"/>
      <c r="CG5" s="744"/>
      <c r="CH5" s="748" t="s">
        <v>325</v>
      </c>
      <c r="CI5" s="749"/>
      <c r="CJ5" s="749"/>
      <c r="CK5" s="749"/>
      <c r="CL5" s="750"/>
      <c r="CM5" s="748" t="s">
        <v>326</v>
      </c>
      <c r="CN5" s="749"/>
      <c r="CO5" s="749"/>
      <c r="CP5" s="749"/>
      <c r="CQ5" s="750"/>
      <c r="CR5" s="748" t="s">
        <v>327</v>
      </c>
      <c r="CS5" s="749"/>
      <c r="CT5" s="749"/>
      <c r="CU5" s="749"/>
      <c r="CV5" s="750"/>
      <c r="CW5" s="748" t="s">
        <v>328</v>
      </c>
      <c r="CX5" s="749"/>
      <c r="CY5" s="749"/>
      <c r="CZ5" s="749"/>
      <c r="DA5" s="750"/>
      <c r="DB5" s="748" t="s">
        <v>329</v>
      </c>
      <c r="DC5" s="749"/>
      <c r="DD5" s="749"/>
      <c r="DE5" s="749"/>
      <c r="DF5" s="750"/>
      <c r="DG5" s="778" t="s">
        <v>330</v>
      </c>
      <c r="DH5" s="779"/>
      <c r="DI5" s="779"/>
      <c r="DJ5" s="779"/>
      <c r="DK5" s="780"/>
      <c r="DL5" s="778" t="s">
        <v>331</v>
      </c>
      <c r="DM5" s="779"/>
      <c r="DN5" s="779"/>
      <c r="DO5" s="779"/>
      <c r="DP5" s="780"/>
      <c r="DQ5" s="748" t="s">
        <v>332</v>
      </c>
      <c r="DR5" s="749"/>
      <c r="DS5" s="749"/>
      <c r="DT5" s="749"/>
      <c r="DU5" s="750"/>
      <c r="DV5" s="748" t="s">
        <v>323</v>
      </c>
      <c r="DW5" s="749"/>
      <c r="DX5" s="749"/>
      <c r="DY5" s="749"/>
      <c r="DZ5" s="755"/>
      <c r="EA5" s="218"/>
    </row>
    <row r="6" spans="1:131" s="219" customFormat="1" ht="26.25" customHeight="1" thickBot="1">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216"/>
      <c r="BA6" s="216"/>
      <c r="BB6" s="216"/>
      <c r="BC6" s="216"/>
      <c r="BD6" s="216"/>
      <c r="BE6" s="217"/>
      <c r="BF6" s="217"/>
      <c r="BG6" s="217"/>
      <c r="BH6" s="217"/>
      <c r="BI6" s="217"/>
      <c r="BJ6" s="217"/>
      <c r="BK6" s="217"/>
      <c r="BL6" s="217"/>
      <c r="BM6" s="217"/>
      <c r="BN6" s="217"/>
      <c r="BO6" s="217"/>
      <c r="BP6" s="217"/>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81"/>
      <c r="DH6" s="782"/>
      <c r="DI6" s="782"/>
      <c r="DJ6" s="782"/>
      <c r="DK6" s="783"/>
      <c r="DL6" s="781"/>
      <c r="DM6" s="782"/>
      <c r="DN6" s="782"/>
      <c r="DO6" s="782"/>
      <c r="DP6" s="783"/>
      <c r="DQ6" s="751"/>
      <c r="DR6" s="752"/>
      <c r="DS6" s="752"/>
      <c r="DT6" s="752"/>
      <c r="DU6" s="753"/>
      <c r="DV6" s="751"/>
      <c r="DW6" s="752"/>
      <c r="DX6" s="752"/>
      <c r="DY6" s="752"/>
      <c r="DZ6" s="757"/>
      <c r="EA6" s="218"/>
    </row>
    <row r="7" spans="1:131" s="219" customFormat="1" ht="26.25" customHeight="1" thickTop="1">
      <c r="A7" s="220">
        <v>1</v>
      </c>
      <c r="B7" s="764" t="s">
        <v>333</v>
      </c>
      <c r="C7" s="765"/>
      <c r="D7" s="765"/>
      <c r="E7" s="765"/>
      <c r="F7" s="765"/>
      <c r="G7" s="765"/>
      <c r="H7" s="765"/>
      <c r="I7" s="765"/>
      <c r="J7" s="765"/>
      <c r="K7" s="765"/>
      <c r="L7" s="765"/>
      <c r="M7" s="765"/>
      <c r="N7" s="765"/>
      <c r="O7" s="765"/>
      <c r="P7" s="766"/>
      <c r="Q7" s="767">
        <v>8654</v>
      </c>
      <c r="R7" s="768"/>
      <c r="S7" s="768"/>
      <c r="T7" s="768"/>
      <c r="U7" s="768"/>
      <c r="V7" s="768">
        <v>8020</v>
      </c>
      <c r="W7" s="768"/>
      <c r="X7" s="768"/>
      <c r="Y7" s="768"/>
      <c r="Z7" s="768"/>
      <c r="AA7" s="768">
        <v>634</v>
      </c>
      <c r="AB7" s="768"/>
      <c r="AC7" s="768"/>
      <c r="AD7" s="768"/>
      <c r="AE7" s="769"/>
      <c r="AF7" s="770">
        <v>583</v>
      </c>
      <c r="AG7" s="771"/>
      <c r="AH7" s="771"/>
      <c r="AI7" s="771"/>
      <c r="AJ7" s="772"/>
      <c r="AK7" s="773">
        <v>11</v>
      </c>
      <c r="AL7" s="774"/>
      <c r="AM7" s="774"/>
      <c r="AN7" s="774"/>
      <c r="AO7" s="774"/>
      <c r="AP7" s="774">
        <v>7608</v>
      </c>
      <c r="AQ7" s="774"/>
      <c r="AR7" s="774"/>
      <c r="AS7" s="774"/>
      <c r="AT7" s="774"/>
      <c r="AU7" s="775"/>
      <c r="AV7" s="775"/>
      <c r="AW7" s="775"/>
      <c r="AX7" s="775"/>
      <c r="AY7" s="776"/>
      <c r="AZ7" s="216"/>
      <c r="BA7" s="216"/>
      <c r="BB7" s="216"/>
      <c r="BC7" s="216"/>
      <c r="BD7" s="216"/>
      <c r="BE7" s="217"/>
      <c r="BF7" s="217"/>
      <c r="BG7" s="217"/>
      <c r="BH7" s="217"/>
      <c r="BI7" s="217"/>
      <c r="BJ7" s="217"/>
      <c r="BK7" s="217"/>
      <c r="BL7" s="217"/>
      <c r="BM7" s="217"/>
      <c r="BN7" s="217"/>
      <c r="BO7" s="217"/>
      <c r="BP7" s="217"/>
      <c r="BQ7" s="220">
        <v>1</v>
      </c>
      <c r="BR7" s="221"/>
      <c r="BS7" s="761" t="s">
        <v>548</v>
      </c>
      <c r="BT7" s="762"/>
      <c r="BU7" s="762"/>
      <c r="BV7" s="762"/>
      <c r="BW7" s="762"/>
      <c r="BX7" s="762"/>
      <c r="BY7" s="762"/>
      <c r="BZ7" s="762"/>
      <c r="CA7" s="762"/>
      <c r="CB7" s="762"/>
      <c r="CC7" s="762"/>
      <c r="CD7" s="762"/>
      <c r="CE7" s="762"/>
      <c r="CF7" s="762"/>
      <c r="CG7" s="777"/>
      <c r="CH7" s="758">
        <v>0</v>
      </c>
      <c r="CI7" s="759"/>
      <c r="CJ7" s="759"/>
      <c r="CK7" s="759"/>
      <c r="CL7" s="760"/>
      <c r="CM7" s="758">
        <v>6</v>
      </c>
      <c r="CN7" s="759"/>
      <c r="CO7" s="759"/>
      <c r="CP7" s="759"/>
      <c r="CQ7" s="760"/>
      <c r="CR7" s="758">
        <v>1</v>
      </c>
      <c r="CS7" s="759"/>
      <c r="CT7" s="759"/>
      <c r="CU7" s="759"/>
      <c r="CV7" s="760"/>
      <c r="CW7" s="758">
        <v>27</v>
      </c>
      <c r="CX7" s="759"/>
      <c r="CY7" s="759"/>
      <c r="CZ7" s="759"/>
      <c r="DA7" s="760"/>
      <c r="DB7" s="758" t="s">
        <v>549</v>
      </c>
      <c r="DC7" s="759"/>
      <c r="DD7" s="759"/>
      <c r="DE7" s="759"/>
      <c r="DF7" s="760"/>
      <c r="DG7" s="758" t="s">
        <v>550</v>
      </c>
      <c r="DH7" s="759"/>
      <c r="DI7" s="759"/>
      <c r="DJ7" s="759"/>
      <c r="DK7" s="760"/>
      <c r="DL7" s="758" t="s">
        <v>549</v>
      </c>
      <c r="DM7" s="759"/>
      <c r="DN7" s="759"/>
      <c r="DO7" s="759"/>
      <c r="DP7" s="760"/>
      <c r="DQ7" s="758" t="s">
        <v>549</v>
      </c>
      <c r="DR7" s="759"/>
      <c r="DS7" s="759"/>
      <c r="DT7" s="759"/>
      <c r="DU7" s="760"/>
      <c r="DV7" s="761"/>
      <c r="DW7" s="762"/>
      <c r="DX7" s="762"/>
      <c r="DY7" s="762"/>
      <c r="DZ7" s="763"/>
      <c r="EA7" s="218"/>
    </row>
    <row r="8" spans="1:131" s="219" customFormat="1" ht="26.25" customHeight="1">
      <c r="A8" s="222">
        <v>2</v>
      </c>
      <c r="B8" s="795" t="s">
        <v>334</v>
      </c>
      <c r="C8" s="796"/>
      <c r="D8" s="796"/>
      <c r="E8" s="796"/>
      <c r="F8" s="796"/>
      <c r="G8" s="796"/>
      <c r="H8" s="796"/>
      <c r="I8" s="796"/>
      <c r="J8" s="796"/>
      <c r="K8" s="796"/>
      <c r="L8" s="796"/>
      <c r="M8" s="796"/>
      <c r="N8" s="796"/>
      <c r="O8" s="796"/>
      <c r="P8" s="797"/>
      <c r="Q8" s="798">
        <v>16</v>
      </c>
      <c r="R8" s="799"/>
      <c r="S8" s="799"/>
      <c r="T8" s="799"/>
      <c r="U8" s="799"/>
      <c r="V8" s="799">
        <v>4</v>
      </c>
      <c r="W8" s="799"/>
      <c r="X8" s="799"/>
      <c r="Y8" s="799"/>
      <c r="Z8" s="799"/>
      <c r="AA8" s="799">
        <v>12</v>
      </c>
      <c r="AB8" s="799"/>
      <c r="AC8" s="799"/>
      <c r="AD8" s="799"/>
      <c r="AE8" s="800"/>
      <c r="AF8" s="801">
        <v>12</v>
      </c>
      <c r="AG8" s="802"/>
      <c r="AH8" s="802"/>
      <c r="AI8" s="802"/>
      <c r="AJ8" s="803"/>
      <c r="AK8" s="784" t="s">
        <v>549</v>
      </c>
      <c r="AL8" s="785"/>
      <c r="AM8" s="785"/>
      <c r="AN8" s="785"/>
      <c r="AO8" s="785"/>
      <c r="AP8" s="785" t="s">
        <v>549</v>
      </c>
      <c r="AQ8" s="785"/>
      <c r="AR8" s="785"/>
      <c r="AS8" s="785"/>
      <c r="AT8" s="785"/>
      <c r="AU8" s="786"/>
      <c r="AV8" s="786"/>
      <c r="AW8" s="786"/>
      <c r="AX8" s="786"/>
      <c r="AY8" s="787"/>
      <c r="AZ8" s="216"/>
      <c r="BA8" s="216"/>
      <c r="BB8" s="216"/>
      <c r="BC8" s="216"/>
      <c r="BD8" s="216"/>
      <c r="BE8" s="217"/>
      <c r="BF8" s="217"/>
      <c r="BG8" s="217"/>
      <c r="BH8" s="217"/>
      <c r="BI8" s="217"/>
      <c r="BJ8" s="217"/>
      <c r="BK8" s="217"/>
      <c r="BL8" s="217"/>
      <c r="BM8" s="217"/>
      <c r="BN8" s="217"/>
      <c r="BO8" s="217"/>
      <c r="BP8" s="217"/>
      <c r="BQ8" s="222">
        <v>2</v>
      </c>
      <c r="BR8" s="223"/>
      <c r="BS8" s="788"/>
      <c r="BT8" s="789"/>
      <c r="BU8" s="789"/>
      <c r="BV8" s="789"/>
      <c r="BW8" s="789"/>
      <c r="BX8" s="789"/>
      <c r="BY8" s="789"/>
      <c r="BZ8" s="789"/>
      <c r="CA8" s="789"/>
      <c r="CB8" s="789"/>
      <c r="CC8" s="789"/>
      <c r="CD8" s="789"/>
      <c r="CE8" s="789"/>
      <c r="CF8" s="789"/>
      <c r="CG8" s="790"/>
      <c r="CH8" s="791"/>
      <c r="CI8" s="792"/>
      <c r="CJ8" s="792"/>
      <c r="CK8" s="792"/>
      <c r="CL8" s="793"/>
      <c r="CM8" s="791"/>
      <c r="CN8" s="792"/>
      <c r="CO8" s="792"/>
      <c r="CP8" s="792"/>
      <c r="CQ8" s="793"/>
      <c r="CR8" s="791"/>
      <c r="CS8" s="792"/>
      <c r="CT8" s="792"/>
      <c r="CU8" s="792"/>
      <c r="CV8" s="793"/>
      <c r="CW8" s="791"/>
      <c r="CX8" s="792"/>
      <c r="CY8" s="792"/>
      <c r="CZ8" s="792"/>
      <c r="DA8" s="793"/>
      <c r="DB8" s="791"/>
      <c r="DC8" s="792"/>
      <c r="DD8" s="792"/>
      <c r="DE8" s="792"/>
      <c r="DF8" s="793"/>
      <c r="DG8" s="791"/>
      <c r="DH8" s="792"/>
      <c r="DI8" s="792"/>
      <c r="DJ8" s="792"/>
      <c r="DK8" s="793"/>
      <c r="DL8" s="791"/>
      <c r="DM8" s="792"/>
      <c r="DN8" s="792"/>
      <c r="DO8" s="792"/>
      <c r="DP8" s="793"/>
      <c r="DQ8" s="791"/>
      <c r="DR8" s="792"/>
      <c r="DS8" s="792"/>
      <c r="DT8" s="792"/>
      <c r="DU8" s="793"/>
      <c r="DV8" s="788"/>
      <c r="DW8" s="789"/>
      <c r="DX8" s="789"/>
      <c r="DY8" s="789"/>
      <c r="DZ8" s="794"/>
      <c r="EA8" s="218"/>
    </row>
    <row r="9" spans="1:131" s="219" customFormat="1" ht="26.25" customHeight="1">
      <c r="A9" s="222">
        <v>3</v>
      </c>
      <c r="B9" s="795"/>
      <c r="C9" s="796"/>
      <c r="D9" s="796"/>
      <c r="E9" s="796"/>
      <c r="F9" s="796"/>
      <c r="G9" s="796"/>
      <c r="H9" s="796"/>
      <c r="I9" s="796"/>
      <c r="J9" s="796"/>
      <c r="K9" s="796"/>
      <c r="L9" s="796"/>
      <c r="M9" s="796"/>
      <c r="N9" s="796"/>
      <c r="O9" s="796"/>
      <c r="P9" s="797"/>
      <c r="Q9" s="798"/>
      <c r="R9" s="799"/>
      <c r="S9" s="799"/>
      <c r="T9" s="799"/>
      <c r="U9" s="799"/>
      <c r="V9" s="799"/>
      <c r="W9" s="799"/>
      <c r="X9" s="799"/>
      <c r="Y9" s="799"/>
      <c r="Z9" s="799"/>
      <c r="AA9" s="799"/>
      <c r="AB9" s="799"/>
      <c r="AC9" s="799"/>
      <c r="AD9" s="799"/>
      <c r="AE9" s="800"/>
      <c r="AF9" s="801"/>
      <c r="AG9" s="802"/>
      <c r="AH9" s="802"/>
      <c r="AI9" s="802"/>
      <c r="AJ9" s="803"/>
      <c r="AK9" s="784"/>
      <c r="AL9" s="785"/>
      <c r="AM9" s="785"/>
      <c r="AN9" s="785"/>
      <c r="AO9" s="785"/>
      <c r="AP9" s="785"/>
      <c r="AQ9" s="785"/>
      <c r="AR9" s="785"/>
      <c r="AS9" s="785"/>
      <c r="AT9" s="785"/>
      <c r="AU9" s="786"/>
      <c r="AV9" s="786"/>
      <c r="AW9" s="786"/>
      <c r="AX9" s="786"/>
      <c r="AY9" s="787"/>
      <c r="AZ9" s="216"/>
      <c r="BA9" s="216"/>
      <c r="BB9" s="216"/>
      <c r="BC9" s="216"/>
      <c r="BD9" s="216"/>
      <c r="BE9" s="217"/>
      <c r="BF9" s="217"/>
      <c r="BG9" s="217"/>
      <c r="BH9" s="217"/>
      <c r="BI9" s="217"/>
      <c r="BJ9" s="217"/>
      <c r="BK9" s="217"/>
      <c r="BL9" s="217"/>
      <c r="BM9" s="217"/>
      <c r="BN9" s="217"/>
      <c r="BO9" s="217"/>
      <c r="BP9" s="217"/>
      <c r="BQ9" s="222">
        <v>3</v>
      </c>
      <c r="BR9" s="223"/>
      <c r="BS9" s="788"/>
      <c r="BT9" s="789"/>
      <c r="BU9" s="789"/>
      <c r="BV9" s="789"/>
      <c r="BW9" s="789"/>
      <c r="BX9" s="789"/>
      <c r="BY9" s="789"/>
      <c r="BZ9" s="789"/>
      <c r="CA9" s="789"/>
      <c r="CB9" s="789"/>
      <c r="CC9" s="789"/>
      <c r="CD9" s="789"/>
      <c r="CE9" s="789"/>
      <c r="CF9" s="789"/>
      <c r="CG9" s="790"/>
      <c r="CH9" s="791"/>
      <c r="CI9" s="792"/>
      <c r="CJ9" s="792"/>
      <c r="CK9" s="792"/>
      <c r="CL9" s="793"/>
      <c r="CM9" s="791"/>
      <c r="CN9" s="792"/>
      <c r="CO9" s="792"/>
      <c r="CP9" s="792"/>
      <c r="CQ9" s="793"/>
      <c r="CR9" s="791"/>
      <c r="CS9" s="792"/>
      <c r="CT9" s="792"/>
      <c r="CU9" s="792"/>
      <c r="CV9" s="793"/>
      <c r="CW9" s="791"/>
      <c r="CX9" s="792"/>
      <c r="CY9" s="792"/>
      <c r="CZ9" s="792"/>
      <c r="DA9" s="793"/>
      <c r="DB9" s="791"/>
      <c r="DC9" s="792"/>
      <c r="DD9" s="792"/>
      <c r="DE9" s="792"/>
      <c r="DF9" s="793"/>
      <c r="DG9" s="791"/>
      <c r="DH9" s="792"/>
      <c r="DI9" s="792"/>
      <c r="DJ9" s="792"/>
      <c r="DK9" s="793"/>
      <c r="DL9" s="791"/>
      <c r="DM9" s="792"/>
      <c r="DN9" s="792"/>
      <c r="DO9" s="792"/>
      <c r="DP9" s="793"/>
      <c r="DQ9" s="791"/>
      <c r="DR9" s="792"/>
      <c r="DS9" s="792"/>
      <c r="DT9" s="792"/>
      <c r="DU9" s="793"/>
      <c r="DV9" s="788"/>
      <c r="DW9" s="789"/>
      <c r="DX9" s="789"/>
      <c r="DY9" s="789"/>
      <c r="DZ9" s="794"/>
      <c r="EA9" s="218"/>
    </row>
    <row r="10" spans="1:131" s="219" customFormat="1" ht="26.25" customHeight="1">
      <c r="A10" s="222">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784"/>
      <c r="AL10" s="785"/>
      <c r="AM10" s="785"/>
      <c r="AN10" s="785"/>
      <c r="AO10" s="785"/>
      <c r="AP10" s="785"/>
      <c r="AQ10" s="785"/>
      <c r="AR10" s="785"/>
      <c r="AS10" s="785"/>
      <c r="AT10" s="785"/>
      <c r="AU10" s="786"/>
      <c r="AV10" s="786"/>
      <c r="AW10" s="786"/>
      <c r="AX10" s="786"/>
      <c r="AY10" s="787"/>
      <c r="AZ10" s="216"/>
      <c r="BA10" s="216"/>
      <c r="BB10" s="216"/>
      <c r="BC10" s="216"/>
      <c r="BD10" s="216"/>
      <c r="BE10" s="217"/>
      <c r="BF10" s="217"/>
      <c r="BG10" s="217"/>
      <c r="BH10" s="217"/>
      <c r="BI10" s="217"/>
      <c r="BJ10" s="217"/>
      <c r="BK10" s="217"/>
      <c r="BL10" s="217"/>
      <c r="BM10" s="217"/>
      <c r="BN10" s="217"/>
      <c r="BO10" s="217"/>
      <c r="BP10" s="217"/>
      <c r="BQ10" s="222">
        <v>4</v>
      </c>
      <c r="BR10" s="223"/>
      <c r="BS10" s="788"/>
      <c r="BT10" s="789"/>
      <c r="BU10" s="789"/>
      <c r="BV10" s="789"/>
      <c r="BW10" s="789"/>
      <c r="BX10" s="789"/>
      <c r="BY10" s="789"/>
      <c r="BZ10" s="789"/>
      <c r="CA10" s="789"/>
      <c r="CB10" s="789"/>
      <c r="CC10" s="789"/>
      <c r="CD10" s="789"/>
      <c r="CE10" s="789"/>
      <c r="CF10" s="789"/>
      <c r="CG10" s="790"/>
      <c r="CH10" s="791"/>
      <c r="CI10" s="792"/>
      <c r="CJ10" s="792"/>
      <c r="CK10" s="792"/>
      <c r="CL10" s="793"/>
      <c r="CM10" s="791"/>
      <c r="CN10" s="792"/>
      <c r="CO10" s="792"/>
      <c r="CP10" s="792"/>
      <c r="CQ10" s="793"/>
      <c r="CR10" s="791"/>
      <c r="CS10" s="792"/>
      <c r="CT10" s="792"/>
      <c r="CU10" s="792"/>
      <c r="CV10" s="793"/>
      <c r="CW10" s="791"/>
      <c r="CX10" s="792"/>
      <c r="CY10" s="792"/>
      <c r="CZ10" s="792"/>
      <c r="DA10" s="793"/>
      <c r="DB10" s="791"/>
      <c r="DC10" s="792"/>
      <c r="DD10" s="792"/>
      <c r="DE10" s="792"/>
      <c r="DF10" s="793"/>
      <c r="DG10" s="791"/>
      <c r="DH10" s="792"/>
      <c r="DI10" s="792"/>
      <c r="DJ10" s="792"/>
      <c r="DK10" s="793"/>
      <c r="DL10" s="791"/>
      <c r="DM10" s="792"/>
      <c r="DN10" s="792"/>
      <c r="DO10" s="792"/>
      <c r="DP10" s="793"/>
      <c r="DQ10" s="791"/>
      <c r="DR10" s="792"/>
      <c r="DS10" s="792"/>
      <c r="DT10" s="792"/>
      <c r="DU10" s="793"/>
      <c r="DV10" s="788"/>
      <c r="DW10" s="789"/>
      <c r="DX10" s="789"/>
      <c r="DY10" s="789"/>
      <c r="DZ10" s="794"/>
      <c r="EA10" s="218"/>
    </row>
    <row r="11" spans="1:131" s="219" customFormat="1" ht="26.25" customHeight="1">
      <c r="A11" s="222">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784"/>
      <c r="AL11" s="785"/>
      <c r="AM11" s="785"/>
      <c r="AN11" s="785"/>
      <c r="AO11" s="785"/>
      <c r="AP11" s="785"/>
      <c r="AQ11" s="785"/>
      <c r="AR11" s="785"/>
      <c r="AS11" s="785"/>
      <c r="AT11" s="785"/>
      <c r="AU11" s="786"/>
      <c r="AV11" s="786"/>
      <c r="AW11" s="786"/>
      <c r="AX11" s="786"/>
      <c r="AY11" s="787"/>
      <c r="AZ11" s="216"/>
      <c r="BA11" s="216"/>
      <c r="BB11" s="216"/>
      <c r="BC11" s="216"/>
      <c r="BD11" s="216"/>
      <c r="BE11" s="217"/>
      <c r="BF11" s="217"/>
      <c r="BG11" s="217"/>
      <c r="BH11" s="217"/>
      <c r="BI11" s="217"/>
      <c r="BJ11" s="217"/>
      <c r="BK11" s="217"/>
      <c r="BL11" s="217"/>
      <c r="BM11" s="217"/>
      <c r="BN11" s="217"/>
      <c r="BO11" s="217"/>
      <c r="BP11" s="217"/>
      <c r="BQ11" s="222">
        <v>5</v>
      </c>
      <c r="BR11" s="223"/>
      <c r="BS11" s="788"/>
      <c r="BT11" s="789"/>
      <c r="BU11" s="789"/>
      <c r="BV11" s="789"/>
      <c r="BW11" s="789"/>
      <c r="BX11" s="789"/>
      <c r="BY11" s="789"/>
      <c r="BZ11" s="789"/>
      <c r="CA11" s="789"/>
      <c r="CB11" s="789"/>
      <c r="CC11" s="789"/>
      <c r="CD11" s="789"/>
      <c r="CE11" s="789"/>
      <c r="CF11" s="789"/>
      <c r="CG11" s="790"/>
      <c r="CH11" s="791"/>
      <c r="CI11" s="792"/>
      <c r="CJ11" s="792"/>
      <c r="CK11" s="792"/>
      <c r="CL11" s="793"/>
      <c r="CM11" s="791"/>
      <c r="CN11" s="792"/>
      <c r="CO11" s="792"/>
      <c r="CP11" s="792"/>
      <c r="CQ11" s="793"/>
      <c r="CR11" s="791"/>
      <c r="CS11" s="792"/>
      <c r="CT11" s="792"/>
      <c r="CU11" s="792"/>
      <c r="CV11" s="793"/>
      <c r="CW11" s="791"/>
      <c r="CX11" s="792"/>
      <c r="CY11" s="792"/>
      <c r="CZ11" s="792"/>
      <c r="DA11" s="793"/>
      <c r="DB11" s="791"/>
      <c r="DC11" s="792"/>
      <c r="DD11" s="792"/>
      <c r="DE11" s="792"/>
      <c r="DF11" s="793"/>
      <c r="DG11" s="791"/>
      <c r="DH11" s="792"/>
      <c r="DI11" s="792"/>
      <c r="DJ11" s="792"/>
      <c r="DK11" s="793"/>
      <c r="DL11" s="791"/>
      <c r="DM11" s="792"/>
      <c r="DN11" s="792"/>
      <c r="DO11" s="792"/>
      <c r="DP11" s="793"/>
      <c r="DQ11" s="791"/>
      <c r="DR11" s="792"/>
      <c r="DS11" s="792"/>
      <c r="DT11" s="792"/>
      <c r="DU11" s="793"/>
      <c r="DV11" s="788"/>
      <c r="DW11" s="789"/>
      <c r="DX11" s="789"/>
      <c r="DY11" s="789"/>
      <c r="DZ11" s="794"/>
      <c r="EA11" s="218"/>
    </row>
    <row r="12" spans="1:131" s="219" customFormat="1" ht="26.25" customHeight="1">
      <c r="A12" s="222">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784"/>
      <c r="AL12" s="785"/>
      <c r="AM12" s="785"/>
      <c r="AN12" s="785"/>
      <c r="AO12" s="785"/>
      <c r="AP12" s="785"/>
      <c r="AQ12" s="785"/>
      <c r="AR12" s="785"/>
      <c r="AS12" s="785"/>
      <c r="AT12" s="785"/>
      <c r="AU12" s="786"/>
      <c r="AV12" s="786"/>
      <c r="AW12" s="786"/>
      <c r="AX12" s="786"/>
      <c r="AY12" s="787"/>
      <c r="AZ12" s="216"/>
      <c r="BA12" s="216"/>
      <c r="BB12" s="216"/>
      <c r="BC12" s="216"/>
      <c r="BD12" s="216"/>
      <c r="BE12" s="217"/>
      <c r="BF12" s="217"/>
      <c r="BG12" s="217"/>
      <c r="BH12" s="217"/>
      <c r="BI12" s="217"/>
      <c r="BJ12" s="217"/>
      <c r="BK12" s="217"/>
      <c r="BL12" s="217"/>
      <c r="BM12" s="217"/>
      <c r="BN12" s="217"/>
      <c r="BO12" s="217"/>
      <c r="BP12" s="217"/>
      <c r="BQ12" s="222">
        <v>6</v>
      </c>
      <c r="BR12" s="223"/>
      <c r="BS12" s="788"/>
      <c r="BT12" s="789"/>
      <c r="BU12" s="789"/>
      <c r="BV12" s="789"/>
      <c r="BW12" s="789"/>
      <c r="BX12" s="789"/>
      <c r="BY12" s="789"/>
      <c r="BZ12" s="789"/>
      <c r="CA12" s="789"/>
      <c r="CB12" s="789"/>
      <c r="CC12" s="789"/>
      <c r="CD12" s="789"/>
      <c r="CE12" s="789"/>
      <c r="CF12" s="789"/>
      <c r="CG12" s="790"/>
      <c r="CH12" s="791"/>
      <c r="CI12" s="792"/>
      <c r="CJ12" s="792"/>
      <c r="CK12" s="792"/>
      <c r="CL12" s="793"/>
      <c r="CM12" s="791"/>
      <c r="CN12" s="792"/>
      <c r="CO12" s="792"/>
      <c r="CP12" s="792"/>
      <c r="CQ12" s="793"/>
      <c r="CR12" s="791"/>
      <c r="CS12" s="792"/>
      <c r="CT12" s="792"/>
      <c r="CU12" s="792"/>
      <c r="CV12" s="793"/>
      <c r="CW12" s="791"/>
      <c r="CX12" s="792"/>
      <c r="CY12" s="792"/>
      <c r="CZ12" s="792"/>
      <c r="DA12" s="793"/>
      <c r="DB12" s="791"/>
      <c r="DC12" s="792"/>
      <c r="DD12" s="792"/>
      <c r="DE12" s="792"/>
      <c r="DF12" s="793"/>
      <c r="DG12" s="791"/>
      <c r="DH12" s="792"/>
      <c r="DI12" s="792"/>
      <c r="DJ12" s="792"/>
      <c r="DK12" s="793"/>
      <c r="DL12" s="791"/>
      <c r="DM12" s="792"/>
      <c r="DN12" s="792"/>
      <c r="DO12" s="792"/>
      <c r="DP12" s="793"/>
      <c r="DQ12" s="791"/>
      <c r="DR12" s="792"/>
      <c r="DS12" s="792"/>
      <c r="DT12" s="792"/>
      <c r="DU12" s="793"/>
      <c r="DV12" s="788"/>
      <c r="DW12" s="789"/>
      <c r="DX12" s="789"/>
      <c r="DY12" s="789"/>
      <c r="DZ12" s="794"/>
      <c r="EA12" s="218"/>
    </row>
    <row r="13" spans="1:131" s="219" customFormat="1" ht="26.25" customHeight="1">
      <c r="A13" s="222">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784"/>
      <c r="AL13" s="785"/>
      <c r="AM13" s="785"/>
      <c r="AN13" s="785"/>
      <c r="AO13" s="785"/>
      <c r="AP13" s="785"/>
      <c r="AQ13" s="785"/>
      <c r="AR13" s="785"/>
      <c r="AS13" s="785"/>
      <c r="AT13" s="785"/>
      <c r="AU13" s="786"/>
      <c r="AV13" s="786"/>
      <c r="AW13" s="786"/>
      <c r="AX13" s="786"/>
      <c r="AY13" s="787"/>
      <c r="AZ13" s="216"/>
      <c r="BA13" s="216"/>
      <c r="BB13" s="216"/>
      <c r="BC13" s="216"/>
      <c r="BD13" s="216"/>
      <c r="BE13" s="217"/>
      <c r="BF13" s="217"/>
      <c r="BG13" s="217"/>
      <c r="BH13" s="217"/>
      <c r="BI13" s="217"/>
      <c r="BJ13" s="217"/>
      <c r="BK13" s="217"/>
      <c r="BL13" s="217"/>
      <c r="BM13" s="217"/>
      <c r="BN13" s="217"/>
      <c r="BO13" s="217"/>
      <c r="BP13" s="217"/>
      <c r="BQ13" s="222">
        <v>7</v>
      </c>
      <c r="BR13" s="223"/>
      <c r="BS13" s="788"/>
      <c r="BT13" s="789"/>
      <c r="BU13" s="789"/>
      <c r="BV13" s="789"/>
      <c r="BW13" s="789"/>
      <c r="BX13" s="789"/>
      <c r="BY13" s="789"/>
      <c r="BZ13" s="789"/>
      <c r="CA13" s="789"/>
      <c r="CB13" s="789"/>
      <c r="CC13" s="789"/>
      <c r="CD13" s="789"/>
      <c r="CE13" s="789"/>
      <c r="CF13" s="789"/>
      <c r="CG13" s="790"/>
      <c r="CH13" s="791"/>
      <c r="CI13" s="792"/>
      <c r="CJ13" s="792"/>
      <c r="CK13" s="792"/>
      <c r="CL13" s="793"/>
      <c r="CM13" s="791"/>
      <c r="CN13" s="792"/>
      <c r="CO13" s="792"/>
      <c r="CP13" s="792"/>
      <c r="CQ13" s="793"/>
      <c r="CR13" s="791"/>
      <c r="CS13" s="792"/>
      <c r="CT13" s="792"/>
      <c r="CU13" s="792"/>
      <c r="CV13" s="793"/>
      <c r="CW13" s="791"/>
      <c r="CX13" s="792"/>
      <c r="CY13" s="792"/>
      <c r="CZ13" s="792"/>
      <c r="DA13" s="793"/>
      <c r="DB13" s="791"/>
      <c r="DC13" s="792"/>
      <c r="DD13" s="792"/>
      <c r="DE13" s="792"/>
      <c r="DF13" s="793"/>
      <c r="DG13" s="791"/>
      <c r="DH13" s="792"/>
      <c r="DI13" s="792"/>
      <c r="DJ13" s="792"/>
      <c r="DK13" s="793"/>
      <c r="DL13" s="791"/>
      <c r="DM13" s="792"/>
      <c r="DN13" s="792"/>
      <c r="DO13" s="792"/>
      <c r="DP13" s="793"/>
      <c r="DQ13" s="791"/>
      <c r="DR13" s="792"/>
      <c r="DS13" s="792"/>
      <c r="DT13" s="792"/>
      <c r="DU13" s="793"/>
      <c r="DV13" s="788"/>
      <c r="DW13" s="789"/>
      <c r="DX13" s="789"/>
      <c r="DY13" s="789"/>
      <c r="DZ13" s="794"/>
      <c r="EA13" s="218"/>
    </row>
    <row r="14" spans="1:131" s="219" customFormat="1" ht="26.25" customHeight="1">
      <c r="A14" s="222">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784"/>
      <c r="AL14" s="785"/>
      <c r="AM14" s="785"/>
      <c r="AN14" s="785"/>
      <c r="AO14" s="785"/>
      <c r="AP14" s="785"/>
      <c r="AQ14" s="785"/>
      <c r="AR14" s="785"/>
      <c r="AS14" s="785"/>
      <c r="AT14" s="785"/>
      <c r="AU14" s="786"/>
      <c r="AV14" s="786"/>
      <c r="AW14" s="786"/>
      <c r="AX14" s="786"/>
      <c r="AY14" s="787"/>
      <c r="AZ14" s="216"/>
      <c r="BA14" s="216"/>
      <c r="BB14" s="216"/>
      <c r="BC14" s="216"/>
      <c r="BD14" s="216"/>
      <c r="BE14" s="217"/>
      <c r="BF14" s="217"/>
      <c r="BG14" s="217"/>
      <c r="BH14" s="217"/>
      <c r="BI14" s="217"/>
      <c r="BJ14" s="217"/>
      <c r="BK14" s="217"/>
      <c r="BL14" s="217"/>
      <c r="BM14" s="217"/>
      <c r="BN14" s="217"/>
      <c r="BO14" s="217"/>
      <c r="BP14" s="217"/>
      <c r="BQ14" s="222">
        <v>8</v>
      </c>
      <c r="BR14" s="223"/>
      <c r="BS14" s="788"/>
      <c r="BT14" s="789"/>
      <c r="BU14" s="789"/>
      <c r="BV14" s="789"/>
      <c r="BW14" s="789"/>
      <c r="BX14" s="789"/>
      <c r="BY14" s="789"/>
      <c r="BZ14" s="789"/>
      <c r="CA14" s="789"/>
      <c r="CB14" s="789"/>
      <c r="CC14" s="789"/>
      <c r="CD14" s="789"/>
      <c r="CE14" s="789"/>
      <c r="CF14" s="789"/>
      <c r="CG14" s="790"/>
      <c r="CH14" s="791"/>
      <c r="CI14" s="792"/>
      <c r="CJ14" s="792"/>
      <c r="CK14" s="792"/>
      <c r="CL14" s="793"/>
      <c r="CM14" s="791"/>
      <c r="CN14" s="792"/>
      <c r="CO14" s="792"/>
      <c r="CP14" s="792"/>
      <c r="CQ14" s="793"/>
      <c r="CR14" s="791"/>
      <c r="CS14" s="792"/>
      <c r="CT14" s="792"/>
      <c r="CU14" s="792"/>
      <c r="CV14" s="793"/>
      <c r="CW14" s="791"/>
      <c r="CX14" s="792"/>
      <c r="CY14" s="792"/>
      <c r="CZ14" s="792"/>
      <c r="DA14" s="793"/>
      <c r="DB14" s="791"/>
      <c r="DC14" s="792"/>
      <c r="DD14" s="792"/>
      <c r="DE14" s="792"/>
      <c r="DF14" s="793"/>
      <c r="DG14" s="791"/>
      <c r="DH14" s="792"/>
      <c r="DI14" s="792"/>
      <c r="DJ14" s="792"/>
      <c r="DK14" s="793"/>
      <c r="DL14" s="791"/>
      <c r="DM14" s="792"/>
      <c r="DN14" s="792"/>
      <c r="DO14" s="792"/>
      <c r="DP14" s="793"/>
      <c r="DQ14" s="791"/>
      <c r="DR14" s="792"/>
      <c r="DS14" s="792"/>
      <c r="DT14" s="792"/>
      <c r="DU14" s="793"/>
      <c r="DV14" s="788"/>
      <c r="DW14" s="789"/>
      <c r="DX14" s="789"/>
      <c r="DY14" s="789"/>
      <c r="DZ14" s="794"/>
      <c r="EA14" s="218"/>
    </row>
    <row r="15" spans="1:131" s="219" customFormat="1" ht="26.25" customHeight="1">
      <c r="A15" s="222">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784"/>
      <c r="AL15" s="785"/>
      <c r="AM15" s="785"/>
      <c r="AN15" s="785"/>
      <c r="AO15" s="785"/>
      <c r="AP15" s="785"/>
      <c r="AQ15" s="785"/>
      <c r="AR15" s="785"/>
      <c r="AS15" s="785"/>
      <c r="AT15" s="785"/>
      <c r="AU15" s="786"/>
      <c r="AV15" s="786"/>
      <c r="AW15" s="786"/>
      <c r="AX15" s="786"/>
      <c r="AY15" s="787"/>
      <c r="AZ15" s="216"/>
      <c r="BA15" s="216"/>
      <c r="BB15" s="216"/>
      <c r="BC15" s="216"/>
      <c r="BD15" s="216"/>
      <c r="BE15" s="217"/>
      <c r="BF15" s="217"/>
      <c r="BG15" s="217"/>
      <c r="BH15" s="217"/>
      <c r="BI15" s="217"/>
      <c r="BJ15" s="217"/>
      <c r="BK15" s="217"/>
      <c r="BL15" s="217"/>
      <c r="BM15" s="217"/>
      <c r="BN15" s="217"/>
      <c r="BO15" s="217"/>
      <c r="BP15" s="217"/>
      <c r="BQ15" s="222">
        <v>9</v>
      </c>
      <c r="BR15" s="223"/>
      <c r="BS15" s="788"/>
      <c r="BT15" s="789"/>
      <c r="BU15" s="789"/>
      <c r="BV15" s="789"/>
      <c r="BW15" s="789"/>
      <c r="BX15" s="789"/>
      <c r="BY15" s="789"/>
      <c r="BZ15" s="789"/>
      <c r="CA15" s="789"/>
      <c r="CB15" s="789"/>
      <c r="CC15" s="789"/>
      <c r="CD15" s="789"/>
      <c r="CE15" s="789"/>
      <c r="CF15" s="789"/>
      <c r="CG15" s="790"/>
      <c r="CH15" s="791"/>
      <c r="CI15" s="792"/>
      <c r="CJ15" s="792"/>
      <c r="CK15" s="792"/>
      <c r="CL15" s="793"/>
      <c r="CM15" s="791"/>
      <c r="CN15" s="792"/>
      <c r="CO15" s="792"/>
      <c r="CP15" s="792"/>
      <c r="CQ15" s="793"/>
      <c r="CR15" s="791"/>
      <c r="CS15" s="792"/>
      <c r="CT15" s="792"/>
      <c r="CU15" s="792"/>
      <c r="CV15" s="793"/>
      <c r="CW15" s="791"/>
      <c r="CX15" s="792"/>
      <c r="CY15" s="792"/>
      <c r="CZ15" s="792"/>
      <c r="DA15" s="793"/>
      <c r="DB15" s="791"/>
      <c r="DC15" s="792"/>
      <c r="DD15" s="792"/>
      <c r="DE15" s="792"/>
      <c r="DF15" s="793"/>
      <c r="DG15" s="791"/>
      <c r="DH15" s="792"/>
      <c r="DI15" s="792"/>
      <c r="DJ15" s="792"/>
      <c r="DK15" s="793"/>
      <c r="DL15" s="791"/>
      <c r="DM15" s="792"/>
      <c r="DN15" s="792"/>
      <c r="DO15" s="792"/>
      <c r="DP15" s="793"/>
      <c r="DQ15" s="791"/>
      <c r="DR15" s="792"/>
      <c r="DS15" s="792"/>
      <c r="DT15" s="792"/>
      <c r="DU15" s="793"/>
      <c r="DV15" s="788"/>
      <c r="DW15" s="789"/>
      <c r="DX15" s="789"/>
      <c r="DY15" s="789"/>
      <c r="DZ15" s="794"/>
      <c r="EA15" s="218"/>
    </row>
    <row r="16" spans="1:131" s="219" customFormat="1" ht="26.25" customHeight="1">
      <c r="A16" s="222">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784"/>
      <c r="AL16" s="785"/>
      <c r="AM16" s="785"/>
      <c r="AN16" s="785"/>
      <c r="AO16" s="785"/>
      <c r="AP16" s="785"/>
      <c r="AQ16" s="785"/>
      <c r="AR16" s="785"/>
      <c r="AS16" s="785"/>
      <c r="AT16" s="785"/>
      <c r="AU16" s="786"/>
      <c r="AV16" s="786"/>
      <c r="AW16" s="786"/>
      <c r="AX16" s="786"/>
      <c r="AY16" s="787"/>
      <c r="AZ16" s="216"/>
      <c r="BA16" s="216"/>
      <c r="BB16" s="216"/>
      <c r="BC16" s="216"/>
      <c r="BD16" s="216"/>
      <c r="BE16" s="217"/>
      <c r="BF16" s="217"/>
      <c r="BG16" s="217"/>
      <c r="BH16" s="217"/>
      <c r="BI16" s="217"/>
      <c r="BJ16" s="217"/>
      <c r="BK16" s="217"/>
      <c r="BL16" s="217"/>
      <c r="BM16" s="217"/>
      <c r="BN16" s="217"/>
      <c r="BO16" s="217"/>
      <c r="BP16" s="217"/>
      <c r="BQ16" s="222">
        <v>10</v>
      </c>
      <c r="BR16" s="223"/>
      <c r="BS16" s="788"/>
      <c r="BT16" s="789"/>
      <c r="BU16" s="789"/>
      <c r="BV16" s="789"/>
      <c r="BW16" s="789"/>
      <c r="BX16" s="789"/>
      <c r="BY16" s="789"/>
      <c r="BZ16" s="789"/>
      <c r="CA16" s="789"/>
      <c r="CB16" s="789"/>
      <c r="CC16" s="789"/>
      <c r="CD16" s="789"/>
      <c r="CE16" s="789"/>
      <c r="CF16" s="789"/>
      <c r="CG16" s="790"/>
      <c r="CH16" s="791"/>
      <c r="CI16" s="792"/>
      <c r="CJ16" s="792"/>
      <c r="CK16" s="792"/>
      <c r="CL16" s="793"/>
      <c r="CM16" s="791"/>
      <c r="CN16" s="792"/>
      <c r="CO16" s="792"/>
      <c r="CP16" s="792"/>
      <c r="CQ16" s="793"/>
      <c r="CR16" s="791"/>
      <c r="CS16" s="792"/>
      <c r="CT16" s="792"/>
      <c r="CU16" s="792"/>
      <c r="CV16" s="793"/>
      <c r="CW16" s="791"/>
      <c r="CX16" s="792"/>
      <c r="CY16" s="792"/>
      <c r="CZ16" s="792"/>
      <c r="DA16" s="793"/>
      <c r="DB16" s="791"/>
      <c r="DC16" s="792"/>
      <c r="DD16" s="792"/>
      <c r="DE16" s="792"/>
      <c r="DF16" s="793"/>
      <c r="DG16" s="791"/>
      <c r="DH16" s="792"/>
      <c r="DI16" s="792"/>
      <c r="DJ16" s="792"/>
      <c r="DK16" s="793"/>
      <c r="DL16" s="791"/>
      <c r="DM16" s="792"/>
      <c r="DN16" s="792"/>
      <c r="DO16" s="792"/>
      <c r="DP16" s="793"/>
      <c r="DQ16" s="791"/>
      <c r="DR16" s="792"/>
      <c r="DS16" s="792"/>
      <c r="DT16" s="792"/>
      <c r="DU16" s="793"/>
      <c r="DV16" s="788"/>
      <c r="DW16" s="789"/>
      <c r="DX16" s="789"/>
      <c r="DY16" s="789"/>
      <c r="DZ16" s="794"/>
      <c r="EA16" s="218"/>
    </row>
    <row r="17" spans="1:131" s="219" customFormat="1" ht="26.25" customHeight="1">
      <c r="A17" s="222">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784"/>
      <c r="AL17" s="785"/>
      <c r="AM17" s="785"/>
      <c r="AN17" s="785"/>
      <c r="AO17" s="785"/>
      <c r="AP17" s="785"/>
      <c r="AQ17" s="785"/>
      <c r="AR17" s="785"/>
      <c r="AS17" s="785"/>
      <c r="AT17" s="785"/>
      <c r="AU17" s="786"/>
      <c r="AV17" s="786"/>
      <c r="AW17" s="786"/>
      <c r="AX17" s="786"/>
      <c r="AY17" s="787"/>
      <c r="AZ17" s="216"/>
      <c r="BA17" s="216"/>
      <c r="BB17" s="216"/>
      <c r="BC17" s="216"/>
      <c r="BD17" s="216"/>
      <c r="BE17" s="217"/>
      <c r="BF17" s="217"/>
      <c r="BG17" s="217"/>
      <c r="BH17" s="217"/>
      <c r="BI17" s="217"/>
      <c r="BJ17" s="217"/>
      <c r="BK17" s="217"/>
      <c r="BL17" s="217"/>
      <c r="BM17" s="217"/>
      <c r="BN17" s="217"/>
      <c r="BO17" s="217"/>
      <c r="BP17" s="217"/>
      <c r="BQ17" s="222">
        <v>11</v>
      </c>
      <c r="BR17" s="223"/>
      <c r="BS17" s="788"/>
      <c r="BT17" s="789"/>
      <c r="BU17" s="789"/>
      <c r="BV17" s="789"/>
      <c r="BW17" s="789"/>
      <c r="BX17" s="789"/>
      <c r="BY17" s="789"/>
      <c r="BZ17" s="789"/>
      <c r="CA17" s="789"/>
      <c r="CB17" s="789"/>
      <c r="CC17" s="789"/>
      <c r="CD17" s="789"/>
      <c r="CE17" s="789"/>
      <c r="CF17" s="789"/>
      <c r="CG17" s="790"/>
      <c r="CH17" s="791"/>
      <c r="CI17" s="792"/>
      <c r="CJ17" s="792"/>
      <c r="CK17" s="792"/>
      <c r="CL17" s="793"/>
      <c r="CM17" s="791"/>
      <c r="CN17" s="792"/>
      <c r="CO17" s="792"/>
      <c r="CP17" s="792"/>
      <c r="CQ17" s="793"/>
      <c r="CR17" s="791"/>
      <c r="CS17" s="792"/>
      <c r="CT17" s="792"/>
      <c r="CU17" s="792"/>
      <c r="CV17" s="793"/>
      <c r="CW17" s="791"/>
      <c r="CX17" s="792"/>
      <c r="CY17" s="792"/>
      <c r="CZ17" s="792"/>
      <c r="DA17" s="793"/>
      <c r="DB17" s="791"/>
      <c r="DC17" s="792"/>
      <c r="DD17" s="792"/>
      <c r="DE17" s="792"/>
      <c r="DF17" s="793"/>
      <c r="DG17" s="791"/>
      <c r="DH17" s="792"/>
      <c r="DI17" s="792"/>
      <c r="DJ17" s="792"/>
      <c r="DK17" s="793"/>
      <c r="DL17" s="791"/>
      <c r="DM17" s="792"/>
      <c r="DN17" s="792"/>
      <c r="DO17" s="792"/>
      <c r="DP17" s="793"/>
      <c r="DQ17" s="791"/>
      <c r="DR17" s="792"/>
      <c r="DS17" s="792"/>
      <c r="DT17" s="792"/>
      <c r="DU17" s="793"/>
      <c r="DV17" s="788"/>
      <c r="DW17" s="789"/>
      <c r="DX17" s="789"/>
      <c r="DY17" s="789"/>
      <c r="DZ17" s="794"/>
      <c r="EA17" s="218"/>
    </row>
    <row r="18" spans="1:131" s="219" customFormat="1" ht="26.25" customHeight="1">
      <c r="A18" s="222">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784"/>
      <c r="AL18" s="785"/>
      <c r="AM18" s="785"/>
      <c r="AN18" s="785"/>
      <c r="AO18" s="785"/>
      <c r="AP18" s="785"/>
      <c r="AQ18" s="785"/>
      <c r="AR18" s="785"/>
      <c r="AS18" s="785"/>
      <c r="AT18" s="785"/>
      <c r="AU18" s="786"/>
      <c r="AV18" s="786"/>
      <c r="AW18" s="786"/>
      <c r="AX18" s="786"/>
      <c r="AY18" s="787"/>
      <c r="AZ18" s="216"/>
      <c r="BA18" s="216"/>
      <c r="BB18" s="216"/>
      <c r="BC18" s="216"/>
      <c r="BD18" s="216"/>
      <c r="BE18" s="217"/>
      <c r="BF18" s="217"/>
      <c r="BG18" s="217"/>
      <c r="BH18" s="217"/>
      <c r="BI18" s="217"/>
      <c r="BJ18" s="217"/>
      <c r="BK18" s="217"/>
      <c r="BL18" s="217"/>
      <c r="BM18" s="217"/>
      <c r="BN18" s="217"/>
      <c r="BO18" s="217"/>
      <c r="BP18" s="217"/>
      <c r="BQ18" s="222">
        <v>12</v>
      </c>
      <c r="BR18" s="223"/>
      <c r="BS18" s="788"/>
      <c r="BT18" s="789"/>
      <c r="BU18" s="789"/>
      <c r="BV18" s="789"/>
      <c r="BW18" s="789"/>
      <c r="BX18" s="789"/>
      <c r="BY18" s="789"/>
      <c r="BZ18" s="789"/>
      <c r="CA18" s="789"/>
      <c r="CB18" s="789"/>
      <c r="CC18" s="789"/>
      <c r="CD18" s="789"/>
      <c r="CE18" s="789"/>
      <c r="CF18" s="789"/>
      <c r="CG18" s="790"/>
      <c r="CH18" s="791"/>
      <c r="CI18" s="792"/>
      <c r="CJ18" s="792"/>
      <c r="CK18" s="792"/>
      <c r="CL18" s="793"/>
      <c r="CM18" s="791"/>
      <c r="CN18" s="792"/>
      <c r="CO18" s="792"/>
      <c r="CP18" s="792"/>
      <c r="CQ18" s="793"/>
      <c r="CR18" s="791"/>
      <c r="CS18" s="792"/>
      <c r="CT18" s="792"/>
      <c r="CU18" s="792"/>
      <c r="CV18" s="793"/>
      <c r="CW18" s="791"/>
      <c r="CX18" s="792"/>
      <c r="CY18" s="792"/>
      <c r="CZ18" s="792"/>
      <c r="DA18" s="793"/>
      <c r="DB18" s="791"/>
      <c r="DC18" s="792"/>
      <c r="DD18" s="792"/>
      <c r="DE18" s="792"/>
      <c r="DF18" s="793"/>
      <c r="DG18" s="791"/>
      <c r="DH18" s="792"/>
      <c r="DI18" s="792"/>
      <c r="DJ18" s="792"/>
      <c r="DK18" s="793"/>
      <c r="DL18" s="791"/>
      <c r="DM18" s="792"/>
      <c r="DN18" s="792"/>
      <c r="DO18" s="792"/>
      <c r="DP18" s="793"/>
      <c r="DQ18" s="791"/>
      <c r="DR18" s="792"/>
      <c r="DS18" s="792"/>
      <c r="DT18" s="792"/>
      <c r="DU18" s="793"/>
      <c r="DV18" s="788"/>
      <c r="DW18" s="789"/>
      <c r="DX18" s="789"/>
      <c r="DY18" s="789"/>
      <c r="DZ18" s="794"/>
      <c r="EA18" s="218"/>
    </row>
    <row r="19" spans="1:131" s="219" customFormat="1" ht="26.25" customHeight="1">
      <c r="A19" s="222">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784"/>
      <c r="AL19" s="785"/>
      <c r="AM19" s="785"/>
      <c r="AN19" s="785"/>
      <c r="AO19" s="785"/>
      <c r="AP19" s="785"/>
      <c r="AQ19" s="785"/>
      <c r="AR19" s="785"/>
      <c r="AS19" s="785"/>
      <c r="AT19" s="785"/>
      <c r="AU19" s="786"/>
      <c r="AV19" s="786"/>
      <c r="AW19" s="786"/>
      <c r="AX19" s="786"/>
      <c r="AY19" s="787"/>
      <c r="AZ19" s="216"/>
      <c r="BA19" s="216"/>
      <c r="BB19" s="216"/>
      <c r="BC19" s="216"/>
      <c r="BD19" s="216"/>
      <c r="BE19" s="217"/>
      <c r="BF19" s="217"/>
      <c r="BG19" s="217"/>
      <c r="BH19" s="217"/>
      <c r="BI19" s="217"/>
      <c r="BJ19" s="217"/>
      <c r="BK19" s="217"/>
      <c r="BL19" s="217"/>
      <c r="BM19" s="217"/>
      <c r="BN19" s="217"/>
      <c r="BO19" s="217"/>
      <c r="BP19" s="217"/>
      <c r="BQ19" s="222">
        <v>13</v>
      </c>
      <c r="BR19" s="223"/>
      <c r="BS19" s="788"/>
      <c r="BT19" s="789"/>
      <c r="BU19" s="789"/>
      <c r="BV19" s="789"/>
      <c r="BW19" s="789"/>
      <c r="BX19" s="789"/>
      <c r="BY19" s="789"/>
      <c r="BZ19" s="789"/>
      <c r="CA19" s="789"/>
      <c r="CB19" s="789"/>
      <c r="CC19" s="789"/>
      <c r="CD19" s="789"/>
      <c r="CE19" s="789"/>
      <c r="CF19" s="789"/>
      <c r="CG19" s="790"/>
      <c r="CH19" s="791"/>
      <c r="CI19" s="792"/>
      <c r="CJ19" s="792"/>
      <c r="CK19" s="792"/>
      <c r="CL19" s="793"/>
      <c r="CM19" s="791"/>
      <c r="CN19" s="792"/>
      <c r="CO19" s="792"/>
      <c r="CP19" s="792"/>
      <c r="CQ19" s="793"/>
      <c r="CR19" s="791"/>
      <c r="CS19" s="792"/>
      <c r="CT19" s="792"/>
      <c r="CU19" s="792"/>
      <c r="CV19" s="793"/>
      <c r="CW19" s="791"/>
      <c r="CX19" s="792"/>
      <c r="CY19" s="792"/>
      <c r="CZ19" s="792"/>
      <c r="DA19" s="793"/>
      <c r="DB19" s="791"/>
      <c r="DC19" s="792"/>
      <c r="DD19" s="792"/>
      <c r="DE19" s="792"/>
      <c r="DF19" s="793"/>
      <c r="DG19" s="791"/>
      <c r="DH19" s="792"/>
      <c r="DI19" s="792"/>
      <c r="DJ19" s="792"/>
      <c r="DK19" s="793"/>
      <c r="DL19" s="791"/>
      <c r="DM19" s="792"/>
      <c r="DN19" s="792"/>
      <c r="DO19" s="792"/>
      <c r="DP19" s="793"/>
      <c r="DQ19" s="791"/>
      <c r="DR19" s="792"/>
      <c r="DS19" s="792"/>
      <c r="DT19" s="792"/>
      <c r="DU19" s="793"/>
      <c r="DV19" s="788"/>
      <c r="DW19" s="789"/>
      <c r="DX19" s="789"/>
      <c r="DY19" s="789"/>
      <c r="DZ19" s="794"/>
      <c r="EA19" s="218"/>
    </row>
    <row r="20" spans="1:131" s="219" customFormat="1" ht="26.25" customHeight="1">
      <c r="A20" s="222">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784"/>
      <c r="AL20" s="785"/>
      <c r="AM20" s="785"/>
      <c r="AN20" s="785"/>
      <c r="AO20" s="785"/>
      <c r="AP20" s="785"/>
      <c r="AQ20" s="785"/>
      <c r="AR20" s="785"/>
      <c r="AS20" s="785"/>
      <c r="AT20" s="785"/>
      <c r="AU20" s="786"/>
      <c r="AV20" s="786"/>
      <c r="AW20" s="786"/>
      <c r="AX20" s="786"/>
      <c r="AY20" s="787"/>
      <c r="AZ20" s="216"/>
      <c r="BA20" s="216"/>
      <c r="BB20" s="216"/>
      <c r="BC20" s="216"/>
      <c r="BD20" s="216"/>
      <c r="BE20" s="217"/>
      <c r="BF20" s="217"/>
      <c r="BG20" s="217"/>
      <c r="BH20" s="217"/>
      <c r="BI20" s="217"/>
      <c r="BJ20" s="217"/>
      <c r="BK20" s="217"/>
      <c r="BL20" s="217"/>
      <c r="BM20" s="217"/>
      <c r="BN20" s="217"/>
      <c r="BO20" s="217"/>
      <c r="BP20" s="217"/>
      <c r="BQ20" s="222">
        <v>14</v>
      </c>
      <c r="BR20" s="223"/>
      <c r="BS20" s="788"/>
      <c r="BT20" s="789"/>
      <c r="BU20" s="789"/>
      <c r="BV20" s="789"/>
      <c r="BW20" s="789"/>
      <c r="BX20" s="789"/>
      <c r="BY20" s="789"/>
      <c r="BZ20" s="789"/>
      <c r="CA20" s="789"/>
      <c r="CB20" s="789"/>
      <c r="CC20" s="789"/>
      <c r="CD20" s="789"/>
      <c r="CE20" s="789"/>
      <c r="CF20" s="789"/>
      <c r="CG20" s="790"/>
      <c r="CH20" s="791"/>
      <c r="CI20" s="792"/>
      <c r="CJ20" s="792"/>
      <c r="CK20" s="792"/>
      <c r="CL20" s="793"/>
      <c r="CM20" s="791"/>
      <c r="CN20" s="792"/>
      <c r="CO20" s="792"/>
      <c r="CP20" s="792"/>
      <c r="CQ20" s="793"/>
      <c r="CR20" s="791"/>
      <c r="CS20" s="792"/>
      <c r="CT20" s="792"/>
      <c r="CU20" s="792"/>
      <c r="CV20" s="793"/>
      <c r="CW20" s="791"/>
      <c r="CX20" s="792"/>
      <c r="CY20" s="792"/>
      <c r="CZ20" s="792"/>
      <c r="DA20" s="793"/>
      <c r="DB20" s="791"/>
      <c r="DC20" s="792"/>
      <c r="DD20" s="792"/>
      <c r="DE20" s="792"/>
      <c r="DF20" s="793"/>
      <c r="DG20" s="791"/>
      <c r="DH20" s="792"/>
      <c r="DI20" s="792"/>
      <c r="DJ20" s="792"/>
      <c r="DK20" s="793"/>
      <c r="DL20" s="791"/>
      <c r="DM20" s="792"/>
      <c r="DN20" s="792"/>
      <c r="DO20" s="792"/>
      <c r="DP20" s="793"/>
      <c r="DQ20" s="791"/>
      <c r="DR20" s="792"/>
      <c r="DS20" s="792"/>
      <c r="DT20" s="792"/>
      <c r="DU20" s="793"/>
      <c r="DV20" s="788"/>
      <c r="DW20" s="789"/>
      <c r="DX20" s="789"/>
      <c r="DY20" s="789"/>
      <c r="DZ20" s="794"/>
      <c r="EA20" s="218"/>
    </row>
    <row r="21" spans="1:131" s="219" customFormat="1" ht="26.25" customHeight="1" thickBot="1">
      <c r="A21" s="222">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784"/>
      <c r="AL21" s="785"/>
      <c r="AM21" s="785"/>
      <c r="AN21" s="785"/>
      <c r="AO21" s="785"/>
      <c r="AP21" s="785"/>
      <c r="AQ21" s="785"/>
      <c r="AR21" s="785"/>
      <c r="AS21" s="785"/>
      <c r="AT21" s="785"/>
      <c r="AU21" s="786"/>
      <c r="AV21" s="786"/>
      <c r="AW21" s="786"/>
      <c r="AX21" s="786"/>
      <c r="AY21" s="787"/>
      <c r="AZ21" s="216"/>
      <c r="BA21" s="216"/>
      <c r="BB21" s="216"/>
      <c r="BC21" s="216"/>
      <c r="BD21" s="216"/>
      <c r="BE21" s="217"/>
      <c r="BF21" s="217"/>
      <c r="BG21" s="217"/>
      <c r="BH21" s="217"/>
      <c r="BI21" s="217"/>
      <c r="BJ21" s="217"/>
      <c r="BK21" s="217"/>
      <c r="BL21" s="217"/>
      <c r="BM21" s="217"/>
      <c r="BN21" s="217"/>
      <c r="BO21" s="217"/>
      <c r="BP21" s="217"/>
      <c r="BQ21" s="222">
        <v>15</v>
      </c>
      <c r="BR21" s="223"/>
      <c r="BS21" s="788"/>
      <c r="BT21" s="789"/>
      <c r="BU21" s="789"/>
      <c r="BV21" s="789"/>
      <c r="BW21" s="789"/>
      <c r="BX21" s="789"/>
      <c r="BY21" s="789"/>
      <c r="BZ21" s="789"/>
      <c r="CA21" s="789"/>
      <c r="CB21" s="789"/>
      <c r="CC21" s="789"/>
      <c r="CD21" s="789"/>
      <c r="CE21" s="789"/>
      <c r="CF21" s="789"/>
      <c r="CG21" s="790"/>
      <c r="CH21" s="791"/>
      <c r="CI21" s="792"/>
      <c r="CJ21" s="792"/>
      <c r="CK21" s="792"/>
      <c r="CL21" s="793"/>
      <c r="CM21" s="791"/>
      <c r="CN21" s="792"/>
      <c r="CO21" s="792"/>
      <c r="CP21" s="792"/>
      <c r="CQ21" s="793"/>
      <c r="CR21" s="791"/>
      <c r="CS21" s="792"/>
      <c r="CT21" s="792"/>
      <c r="CU21" s="792"/>
      <c r="CV21" s="793"/>
      <c r="CW21" s="791"/>
      <c r="CX21" s="792"/>
      <c r="CY21" s="792"/>
      <c r="CZ21" s="792"/>
      <c r="DA21" s="793"/>
      <c r="DB21" s="791"/>
      <c r="DC21" s="792"/>
      <c r="DD21" s="792"/>
      <c r="DE21" s="792"/>
      <c r="DF21" s="793"/>
      <c r="DG21" s="791"/>
      <c r="DH21" s="792"/>
      <c r="DI21" s="792"/>
      <c r="DJ21" s="792"/>
      <c r="DK21" s="793"/>
      <c r="DL21" s="791"/>
      <c r="DM21" s="792"/>
      <c r="DN21" s="792"/>
      <c r="DO21" s="792"/>
      <c r="DP21" s="793"/>
      <c r="DQ21" s="791"/>
      <c r="DR21" s="792"/>
      <c r="DS21" s="792"/>
      <c r="DT21" s="792"/>
      <c r="DU21" s="793"/>
      <c r="DV21" s="788"/>
      <c r="DW21" s="789"/>
      <c r="DX21" s="789"/>
      <c r="DY21" s="789"/>
      <c r="DZ21" s="794"/>
      <c r="EA21" s="218"/>
    </row>
    <row r="22" spans="1:131" s="219" customFormat="1" ht="26.25" customHeight="1">
      <c r="A22" s="222">
        <v>16</v>
      </c>
      <c r="B22" s="795"/>
      <c r="C22" s="796"/>
      <c r="D22" s="796"/>
      <c r="E22" s="796"/>
      <c r="F22" s="796"/>
      <c r="G22" s="796"/>
      <c r="H22" s="796"/>
      <c r="I22" s="796"/>
      <c r="J22" s="796"/>
      <c r="K22" s="796"/>
      <c r="L22" s="796"/>
      <c r="M22" s="796"/>
      <c r="N22" s="796"/>
      <c r="O22" s="796"/>
      <c r="P22" s="797"/>
      <c r="Q22" s="814"/>
      <c r="R22" s="815"/>
      <c r="S22" s="815"/>
      <c r="T22" s="815"/>
      <c r="U22" s="815"/>
      <c r="V22" s="815"/>
      <c r="W22" s="815"/>
      <c r="X22" s="815"/>
      <c r="Y22" s="815"/>
      <c r="Z22" s="815"/>
      <c r="AA22" s="815"/>
      <c r="AB22" s="815"/>
      <c r="AC22" s="815"/>
      <c r="AD22" s="815"/>
      <c r="AE22" s="816"/>
      <c r="AF22" s="801"/>
      <c r="AG22" s="802"/>
      <c r="AH22" s="802"/>
      <c r="AI22" s="802"/>
      <c r="AJ22" s="803"/>
      <c r="AK22" s="817"/>
      <c r="AL22" s="818"/>
      <c r="AM22" s="818"/>
      <c r="AN22" s="818"/>
      <c r="AO22" s="818"/>
      <c r="AP22" s="818"/>
      <c r="AQ22" s="818"/>
      <c r="AR22" s="818"/>
      <c r="AS22" s="818"/>
      <c r="AT22" s="818"/>
      <c r="AU22" s="819"/>
      <c r="AV22" s="819"/>
      <c r="AW22" s="819"/>
      <c r="AX22" s="819"/>
      <c r="AY22" s="820"/>
      <c r="AZ22" s="821" t="s">
        <v>335</v>
      </c>
      <c r="BA22" s="821"/>
      <c r="BB22" s="821"/>
      <c r="BC22" s="821"/>
      <c r="BD22" s="822"/>
      <c r="BE22" s="217"/>
      <c r="BF22" s="217"/>
      <c r="BG22" s="217"/>
      <c r="BH22" s="217"/>
      <c r="BI22" s="217"/>
      <c r="BJ22" s="217"/>
      <c r="BK22" s="217"/>
      <c r="BL22" s="217"/>
      <c r="BM22" s="217"/>
      <c r="BN22" s="217"/>
      <c r="BO22" s="217"/>
      <c r="BP22" s="217"/>
      <c r="BQ22" s="222">
        <v>16</v>
      </c>
      <c r="BR22" s="223"/>
      <c r="BS22" s="788"/>
      <c r="BT22" s="789"/>
      <c r="BU22" s="789"/>
      <c r="BV22" s="789"/>
      <c r="BW22" s="789"/>
      <c r="BX22" s="789"/>
      <c r="BY22" s="789"/>
      <c r="BZ22" s="789"/>
      <c r="CA22" s="789"/>
      <c r="CB22" s="789"/>
      <c r="CC22" s="789"/>
      <c r="CD22" s="789"/>
      <c r="CE22" s="789"/>
      <c r="CF22" s="789"/>
      <c r="CG22" s="790"/>
      <c r="CH22" s="791"/>
      <c r="CI22" s="792"/>
      <c r="CJ22" s="792"/>
      <c r="CK22" s="792"/>
      <c r="CL22" s="793"/>
      <c r="CM22" s="791"/>
      <c r="CN22" s="792"/>
      <c r="CO22" s="792"/>
      <c r="CP22" s="792"/>
      <c r="CQ22" s="793"/>
      <c r="CR22" s="791"/>
      <c r="CS22" s="792"/>
      <c r="CT22" s="792"/>
      <c r="CU22" s="792"/>
      <c r="CV22" s="793"/>
      <c r="CW22" s="791"/>
      <c r="CX22" s="792"/>
      <c r="CY22" s="792"/>
      <c r="CZ22" s="792"/>
      <c r="DA22" s="793"/>
      <c r="DB22" s="791"/>
      <c r="DC22" s="792"/>
      <c r="DD22" s="792"/>
      <c r="DE22" s="792"/>
      <c r="DF22" s="793"/>
      <c r="DG22" s="791"/>
      <c r="DH22" s="792"/>
      <c r="DI22" s="792"/>
      <c r="DJ22" s="792"/>
      <c r="DK22" s="793"/>
      <c r="DL22" s="791"/>
      <c r="DM22" s="792"/>
      <c r="DN22" s="792"/>
      <c r="DO22" s="792"/>
      <c r="DP22" s="793"/>
      <c r="DQ22" s="791"/>
      <c r="DR22" s="792"/>
      <c r="DS22" s="792"/>
      <c r="DT22" s="792"/>
      <c r="DU22" s="793"/>
      <c r="DV22" s="788"/>
      <c r="DW22" s="789"/>
      <c r="DX22" s="789"/>
      <c r="DY22" s="789"/>
      <c r="DZ22" s="794"/>
      <c r="EA22" s="218"/>
    </row>
    <row r="23" spans="1:131" s="219" customFormat="1" ht="26.25" customHeight="1" thickBot="1">
      <c r="A23" s="224" t="s">
        <v>336</v>
      </c>
      <c r="B23" s="804" t="s">
        <v>337</v>
      </c>
      <c r="C23" s="805"/>
      <c r="D23" s="805"/>
      <c r="E23" s="805"/>
      <c r="F23" s="805"/>
      <c r="G23" s="805"/>
      <c r="H23" s="805"/>
      <c r="I23" s="805"/>
      <c r="J23" s="805"/>
      <c r="K23" s="805"/>
      <c r="L23" s="805"/>
      <c r="M23" s="805"/>
      <c r="N23" s="805"/>
      <c r="O23" s="805"/>
      <c r="P23" s="806"/>
      <c r="Q23" s="807">
        <v>8670</v>
      </c>
      <c r="R23" s="808"/>
      <c r="S23" s="808"/>
      <c r="T23" s="808"/>
      <c r="U23" s="808"/>
      <c r="V23" s="808">
        <v>8023</v>
      </c>
      <c r="W23" s="808"/>
      <c r="X23" s="808"/>
      <c r="Y23" s="808"/>
      <c r="Z23" s="808"/>
      <c r="AA23" s="808">
        <v>646</v>
      </c>
      <c r="AB23" s="808"/>
      <c r="AC23" s="808"/>
      <c r="AD23" s="808"/>
      <c r="AE23" s="809"/>
      <c r="AF23" s="810">
        <v>596</v>
      </c>
      <c r="AG23" s="808"/>
      <c r="AH23" s="808"/>
      <c r="AI23" s="808"/>
      <c r="AJ23" s="811"/>
      <c r="AK23" s="812"/>
      <c r="AL23" s="813"/>
      <c r="AM23" s="813"/>
      <c r="AN23" s="813"/>
      <c r="AO23" s="813"/>
      <c r="AP23" s="808">
        <v>7608</v>
      </c>
      <c r="AQ23" s="808"/>
      <c r="AR23" s="808"/>
      <c r="AS23" s="808"/>
      <c r="AT23" s="808"/>
      <c r="AU23" s="824"/>
      <c r="AV23" s="824"/>
      <c r="AW23" s="824"/>
      <c r="AX23" s="824"/>
      <c r="AY23" s="825"/>
      <c r="AZ23" s="826" t="s">
        <v>338</v>
      </c>
      <c r="BA23" s="827"/>
      <c r="BB23" s="827"/>
      <c r="BC23" s="827"/>
      <c r="BD23" s="828"/>
      <c r="BE23" s="217"/>
      <c r="BF23" s="217"/>
      <c r="BG23" s="217"/>
      <c r="BH23" s="217"/>
      <c r="BI23" s="217"/>
      <c r="BJ23" s="217"/>
      <c r="BK23" s="217"/>
      <c r="BL23" s="217"/>
      <c r="BM23" s="217"/>
      <c r="BN23" s="217"/>
      <c r="BO23" s="217"/>
      <c r="BP23" s="217"/>
      <c r="BQ23" s="222">
        <v>17</v>
      </c>
      <c r="BR23" s="223"/>
      <c r="BS23" s="788"/>
      <c r="BT23" s="789"/>
      <c r="BU23" s="789"/>
      <c r="BV23" s="789"/>
      <c r="BW23" s="789"/>
      <c r="BX23" s="789"/>
      <c r="BY23" s="789"/>
      <c r="BZ23" s="789"/>
      <c r="CA23" s="789"/>
      <c r="CB23" s="789"/>
      <c r="CC23" s="789"/>
      <c r="CD23" s="789"/>
      <c r="CE23" s="789"/>
      <c r="CF23" s="789"/>
      <c r="CG23" s="790"/>
      <c r="CH23" s="791"/>
      <c r="CI23" s="792"/>
      <c r="CJ23" s="792"/>
      <c r="CK23" s="792"/>
      <c r="CL23" s="793"/>
      <c r="CM23" s="791"/>
      <c r="CN23" s="792"/>
      <c r="CO23" s="792"/>
      <c r="CP23" s="792"/>
      <c r="CQ23" s="793"/>
      <c r="CR23" s="791"/>
      <c r="CS23" s="792"/>
      <c r="CT23" s="792"/>
      <c r="CU23" s="792"/>
      <c r="CV23" s="793"/>
      <c r="CW23" s="791"/>
      <c r="CX23" s="792"/>
      <c r="CY23" s="792"/>
      <c r="CZ23" s="792"/>
      <c r="DA23" s="793"/>
      <c r="DB23" s="791"/>
      <c r="DC23" s="792"/>
      <c r="DD23" s="792"/>
      <c r="DE23" s="792"/>
      <c r="DF23" s="793"/>
      <c r="DG23" s="791"/>
      <c r="DH23" s="792"/>
      <c r="DI23" s="792"/>
      <c r="DJ23" s="792"/>
      <c r="DK23" s="793"/>
      <c r="DL23" s="791"/>
      <c r="DM23" s="792"/>
      <c r="DN23" s="792"/>
      <c r="DO23" s="792"/>
      <c r="DP23" s="793"/>
      <c r="DQ23" s="791"/>
      <c r="DR23" s="792"/>
      <c r="DS23" s="792"/>
      <c r="DT23" s="792"/>
      <c r="DU23" s="793"/>
      <c r="DV23" s="788"/>
      <c r="DW23" s="789"/>
      <c r="DX23" s="789"/>
      <c r="DY23" s="789"/>
      <c r="DZ23" s="794"/>
      <c r="EA23" s="218"/>
    </row>
    <row r="24" spans="1:131" s="219" customFormat="1" ht="26.25" customHeight="1">
      <c r="A24" s="823" t="s">
        <v>339</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216"/>
      <c r="BA24" s="216"/>
      <c r="BB24" s="216"/>
      <c r="BC24" s="216"/>
      <c r="BD24" s="216"/>
      <c r="BE24" s="217"/>
      <c r="BF24" s="217"/>
      <c r="BG24" s="217"/>
      <c r="BH24" s="217"/>
      <c r="BI24" s="217"/>
      <c r="BJ24" s="217"/>
      <c r="BK24" s="217"/>
      <c r="BL24" s="217"/>
      <c r="BM24" s="217"/>
      <c r="BN24" s="217"/>
      <c r="BO24" s="217"/>
      <c r="BP24" s="217"/>
      <c r="BQ24" s="222">
        <v>18</v>
      </c>
      <c r="BR24" s="223"/>
      <c r="BS24" s="788"/>
      <c r="BT24" s="789"/>
      <c r="BU24" s="789"/>
      <c r="BV24" s="789"/>
      <c r="BW24" s="789"/>
      <c r="BX24" s="789"/>
      <c r="BY24" s="789"/>
      <c r="BZ24" s="789"/>
      <c r="CA24" s="789"/>
      <c r="CB24" s="789"/>
      <c r="CC24" s="789"/>
      <c r="CD24" s="789"/>
      <c r="CE24" s="789"/>
      <c r="CF24" s="789"/>
      <c r="CG24" s="790"/>
      <c r="CH24" s="791"/>
      <c r="CI24" s="792"/>
      <c r="CJ24" s="792"/>
      <c r="CK24" s="792"/>
      <c r="CL24" s="793"/>
      <c r="CM24" s="791"/>
      <c r="CN24" s="792"/>
      <c r="CO24" s="792"/>
      <c r="CP24" s="792"/>
      <c r="CQ24" s="793"/>
      <c r="CR24" s="791"/>
      <c r="CS24" s="792"/>
      <c r="CT24" s="792"/>
      <c r="CU24" s="792"/>
      <c r="CV24" s="793"/>
      <c r="CW24" s="791"/>
      <c r="CX24" s="792"/>
      <c r="CY24" s="792"/>
      <c r="CZ24" s="792"/>
      <c r="DA24" s="793"/>
      <c r="DB24" s="791"/>
      <c r="DC24" s="792"/>
      <c r="DD24" s="792"/>
      <c r="DE24" s="792"/>
      <c r="DF24" s="793"/>
      <c r="DG24" s="791"/>
      <c r="DH24" s="792"/>
      <c r="DI24" s="792"/>
      <c r="DJ24" s="792"/>
      <c r="DK24" s="793"/>
      <c r="DL24" s="791"/>
      <c r="DM24" s="792"/>
      <c r="DN24" s="792"/>
      <c r="DO24" s="792"/>
      <c r="DP24" s="793"/>
      <c r="DQ24" s="791"/>
      <c r="DR24" s="792"/>
      <c r="DS24" s="792"/>
      <c r="DT24" s="792"/>
      <c r="DU24" s="793"/>
      <c r="DV24" s="788"/>
      <c r="DW24" s="789"/>
      <c r="DX24" s="789"/>
      <c r="DY24" s="789"/>
      <c r="DZ24" s="794"/>
      <c r="EA24" s="218"/>
    </row>
    <row r="25" spans="1:131" ht="26.25" customHeight="1" thickBot="1">
      <c r="A25" s="740" t="s">
        <v>340</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16"/>
      <c r="BK25" s="216"/>
      <c r="BL25" s="216"/>
      <c r="BM25" s="216"/>
      <c r="BN25" s="216"/>
      <c r="BO25" s="225"/>
      <c r="BP25" s="225"/>
      <c r="BQ25" s="222">
        <v>19</v>
      </c>
      <c r="BR25" s="223"/>
      <c r="BS25" s="788"/>
      <c r="BT25" s="789"/>
      <c r="BU25" s="789"/>
      <c r="BV25" s="789"/>
      <c r="BW25" s="789"/>
      <c r="BX25" s="789"/>
      <c r="BY25" s="789"/>
      <c r="BZ25" s="789"/>
      <c r="CA25" s="789"/>
      <c r="CB25" s="789"/>
      <c r="CC25" s="789"/>
      <c r="CD25" s="789"/>
      <c r="CE25" s="789"/>
      <c r="CF25" s="789"/>
      <c r="CG25" s="790"/>
      <c r="CH25" s="791"/>
      <c r="CI25" s="792"/>
      <c r="CJ25" s="792"/>
      <c r="CK25" s="792"/>
      <c r="CL25" s="793"/>
      <c r="CM25" s="791"/>
      <c r="CN25" s="792"/>
      <c r="CO25" s="792"/>
      <c r="CP25" s="792"/>
      <c r="CQ25" s="793"/>
      <c r="CR25" s="791"/>
      <c r="CS25" s="792"/>
      <c r="CT25" s="792"/>
      <c r="CU25" s="792"/>
      <c r="CV25" s="793"/>
      <c r="CW25" s="791"/>
      <c r="CX25" s="792"/>
      <c r="CY25" s="792"/>
      <c r="CZ25" s="792"/>
      <c r="DA25" s="793"/>
      <c r="DB25" s="791"/>
      <c r="DC25" s="792"/>
      <c r="DD25" s="792"/>
      <c r="DE25" s="792"/>
      <c r="DF25" s="793"/>
      <c r="DG25" s="791"/>
      <c r="DH25" s="792"/>
      <c r="DI25" s="792"/>
      <c r="DJ25" s="792"/>
      <c r="DK25" s="793"/>
      <c r="DL25" s="791"/>
      <c r="DM25" s="792"/>
      <c r="DN25" s="792"/>
      <c r="DO25" s="792"/>
      <c r="DP25" s="793"/>
      <c r="DQ25" s="791"/>
      <c r="DR25" s="792"/>
      <c r="DS25" s="792"/>
      <c r="DT25" s="792"/>
      <c r="DU25" s="793"/>
      <c r="DV25" s="788"/>
      <c r="DW25" s="789"/>
      <c r="DX25" s="789"/>
      <c r="DY25" s="789"/>
      <c r="DZ25" s="794"/>
      <c r="EA25" s="214"/>
    </row>
    <row r="26" spans="1:131" ht="26.25" customHeight="1">
      <c r="A26" s="742" t="s">
        <v>316</v>
      </c>
      <c r="B26" s="743"/>
      <c r="C26" s="743"/>
      <c r="D26" s="743"/>
      <c r="E26" s="743"/>
      <c r="F26" s="743"/>
      <c r="G26" s="743"/>
      <c r="H26" s="743"/>
      <c r="I26" s="743"/>
      <c r="J26" s="743"/>
      <c r="K26" s="743"/>
      <c r="L26" s="743"/>
      <c r="M26" s="743"/>
      <c r="N26" s="743"/>
      <c r="O26" s="743"/>
      <c r="P26" s="744"/>
      <c r="Q26" s="748" t="s">
        <v>341</v>
      </c>
      <c r="R26" s="749"/>
      <c r="S26" s="749"/>
      <c r="T26" s="749"/>
      <c r="U26" s="750"/>
      <c r="V26" s="748" t="s">
        <v>342</v>
      </c>
      <c r="W26" s="749"/>
      <c r="X26" s="749"/>
      <c r="Y26" s="749"/>
      <c r="Z26" s="750"/>
      <c r="AA26" s="748" t="s">
        <v>343</v>
      </c>
      <c r="AB26" s="749"/>
      <c r="AC26" s="749"/>
      <c r="AD26" s="749"/>
      <c r="AE26" s="749"/>
      <c r="AF26" s="829" t="s">
        <v>344</v>
      </c>
      <c r="AG26" s="830"/>
      <c r="AH26" s="830"/>
      <c r="AI26" s="830"/>
      <c r="AJ26" s="831"/>
      <c r="AK26" s="749" t="s">
        <v>345</v>
      </c>
      <c r="AL26" s="749"/>
      <c r="AM26" s="749"/>
      <c r="AN26" s="749"/>
      <c r="AO26" s="750"/>
      <c r="AP26" s="748" t="s">
        <v>346</v>
      </c>
      <c r="AQ26" s="749"/>
      <c r="AR26" s="749"/>
      <c r="AS26" s="749"/>
      <c r="AT26" s="750"/>
      <c r="AU26" s="748" t="s">
        <v>347</v>
      </c>
      <c r="AV26" s="749"/>
      <c r="AW26" s="749"/>
      <c r="AX26" s="749"/>
      <c r="AY26" s="750"/>
      <c r="AZ26" s="748" t="s">
        <v>348</v>
      </c>
      <c r="BA26" s="749"/>
      <c r="BB26" s="749"/>
      <c r="BC26" s="749"/>
      <c r="BD26" s="750"/>
      <c r="BE26" s="748" t="s">
        <v>323</v>
      </c>
      <c r="BF26" s="749"/>
      <c r="BG26" s="749"/>
      <c r="BH26" s="749"/>
      <c r="BI26" s="755"/>
      <c r="BJ26" s="216"/>
      <c r="BK26" s="216"/>
      <c r="BL26" s="216"/>
      <c r="BM26" s="216"/>
      <c r="BN26" s="216"/>
      <c r="BO26" s="225"/>
      <c r="BP26" s="225"/>
      <c r="BQ26" s="222">
        <v>20</v>
      </c>
      <c r="BR26" s="223"/>
      <c r="BS26" s="788"/>
      <c r="BT26" s="789"/>
      <c r="BU26" s="789"/>
      <c r="BV26" s="789"/>
      <c r="BW26" s="789"/>
      <c r="BX26" s="789"/>
      <c r="BY26" s="789"/>
      <c r="BZ26" s="789"/>
      <c r="CA26" s="789"/>
      <c r="CB26" s="789"/>
      <c r="CC26" s="789"/>
      <c r="CD26" s="789"/>
      <c r="CE26" s="789"/>
      <c r="CF26" s="789"/>
      <c r="CG26" s="790"/>
      <c r="CH26" s="791"/>
      <c r="CI26" s="792"/>
      <c r="CJ26" s="792"/>
      <c r="CK26" s="792"/>
      <c r="CL26" s="793"/>
      <c r="CM26" s="791"/>
      <c r="CN26" s="792"/>
      <c r="CO26" s="792"/>
      <c r="CP26" s="792"/>
      <c r="CQ26" s="793"/>
      <c r="CR26" s="791"/>
      <c r="CS26" s="792"/>
      <c r="CT26" s="792"/>
      <c r="CU26" s="792"/>
      <c r="CV26" s="793"/>
      <c r="CW26" s="791"/>
      <c r="CX26" s="792"/>
      <c r="CY26" s="792"/>
      <c r="CZ26" s="792"/>
      <c r="DA26" s="793"/>
      <c r="DB26" s="791"/>
      <c r="DC26" s="792"/>
      <c r="DD26" s="792"/>
      <c r="DE26" s="792"/>
      <c r="DF26" s="793"/>
      <c r="DG26" s="791"/>
      <c r="DH26" s="792"/>
      <c r="DI26" s="792"/>
      <c r="DJ26" s="792"/>
      <c r="DK26" s="793"/>
      <c r="DL26" s="791"/>
      <c r="DM26" s="792"/>
      <c r="DN26" s="792"/>
      <c r="DO26" s="792"/>
      <c r="DP26" s="793"/>
      <c r="DQ26" s="791"/>
      <c r="DR26" s="792"/>
      <c r="DS26" s="792"/>
      <c r="DT26" s="792"/>
      <c r="DU26" s="793"/>
      <c r="DV26" s="788"/>
      <c r="DW26" s="789"/>
      <c r="DX26" s="789"/>
      <c r="DY26" s="789"/>
      <c r="DZ26" s="794"/>
      <c r="EA26" s="214"/>
    </row>
    <row r="27" spans="1:131" ht="26.25" customHeight="1" thickBot="1">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2"/>
      <c r="AG27" s="833"/>
      <c r="AH27" s="833"/>
      <c r="AI27" s="833"/>
      <c r="AJ27" s="834"/>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216"/>
      <c r="BK27" s="216"/>
      <c r="BL27" s="216"/>
      <c r="BM27" s="216"/>
      <c r="BN27" s="216"/>
      <c r="BO27" s="225"/>
      <c r="BP27" s="225"/>
      <c r="BQ27" s="222">
        <v>21</v>
      </c>
      <c r="BR27" s="223"/>
      <c r="BS27" s="788"/>
      <c r="BT27" s="789"/>
      <c r="BU27" s="789"/>
      <c r="BV27" s="789"/>
      <c r="BW27" s="789"/>
      <c r="BX27" s="789"/>
      <c r="BY27" s="789"/>
      <c r="BZ27" s="789"/>
      <c r="CA27" s="789"/>
      <c r="CB27" s="789"/>
      <c r="CC27" s="789"/>
      <c r="CD27" s="789"/>
      <c r="CE27" s="789"/>
      <c r="CF27" s="789"/>
      <c r="CG27" s="790"/>
      <c r="CH27" s="791"/>
      <c r="CI27" s="792"/>
      <c r="CJ27" s="792"/>
      <c r="CK27" s="792"/>
      <c r="CL27" s="793"/>
      <c r="CM27" s="791"/>
      <c r="CN27" s="792"/>
      <c r="CO27" s="792"/>
      <c r="CP27" s="792"/>
      <c r="CQ27" s="793"/>
      <c r="CR27" s="791"/>
      <c r="CS27" s="792"/>
      <c r="CT27" s="792"/>
      <c r="CU27" s="792"/>
      <c r="CV27" s="793"/>
      <c r="CW27" s="791"/>
      <c r="CX27" s="792"/>
      <c r="CY27" s="792"/>
      <c r="CZ27" s="792"/>
      <c r="DA27" s="793"/>
      <c r="DB27" s="791"/>
      <c r="DC27" s="792"/>
      <c r="DD27" s="792"/>
      <c r="DE27" s="792"/>
      <c r="DF27" s="793"/>
      <c r="DG27" s="791"/>
      <c r="DH27" s="792"/>
      <c r="DI27" s="792"/>
      <c r="DJ27" s="792"/>
      <c r="DK27" s="793"/>
      <c r="DL27" s="791"/>
      <c r="DM27" s="792"/>
      <c r="DN27" s="792"/>
      <c r="DO27" s="792"/>
      <c r="DP27" s="793"/>
      <c r="DQ27" s="791"/>
      <c r="DR27" s="792"/>
      <c r="DS27" s="792"/>
      <c r="DT27" s="792"/>
      <c r="DU27" s="793"/>
      <c r="DV27" s="788"/>
      <c r="DW27" s="789"/>
      <c r="DX27" s="789"/>
      <c r="DY27" s="789"/>
      <c r="DZ27" s="794"/>
      <c r="EA27" s="214"/>
    </row>
    <row r="28" spans="1:131" ht="26.25" customHeight="1" thickTop="1">
      <c r="A28" s="226">
        <v>1</v>
      </c>
      <c r="B28" s="764" t="s">
        <v>349</v>
      </c>
      <c r="C28" s="765"/>
      <c r="D28" s="765"/>
      <c r="E28" s="765"/>
      <c r="F28" s="765"/>
      <c r="G28" s="765"/>
      <c r="H28" s="765"/>
      <c r="I28" s="765"/>
      <c r="J28" s="765"/>
      <c r="K28" s="765"/>
      <c r="L28" s="765"/>
      <c r="M28" s="765"/>
      <c r="N28" s="765"/>
      <c r="O28" s="765"/>
      <c r="P28" s="766"/>
      <c r="Q28" s="837">
        <v>1676</v>
      </c>
      <c r="R28" s="838"/>
      <c r="S28" s="838"/>
      <c r="T28" s="838"/>
      <c r="U28" s="838"/>
      <c r="V28" s="838">
        <v>1623</v>
      </c>
      <c r="W28" s="838"/>
      <c r="X28" s="838"/>
      <c r="Y28" s="838"/>
      <c r="Z28" s="838"/>
      <c r="AA28" s="838">
        <v>52</v>
      </c>
      <c r="AB28" s="838"/>
      <c r="AC28" s="838"/>
      <c r="AD28" s="838"/>
      <c r="AE28" s="839"/>
      <c r="AF28" s="840">
        <v>52</v>
      </c>
      <c r="AG28" s="838"/>
      <c r="AH28" s="838"/>
      <c r="AI28" s="838"/>
      <c r="AJ28" s="841"/>
      <c r="AK28" s="842">
        <v>131</v>
      </c>
      <c r="AL28" s="843"/>
      <c r="AM28" s="843"/>
      <c r="AN28" s="843"/>
      <c r="AO28" s="843"/>
      <c r="AP28" s="843" t="s">
        <v>549</v>
      </c>
      <c r="AQ28" s="843"/>
      <c r="AR28" s="843"/>
      <c r="AS28" s="843"/>
      <c r="AT28" s="843"/>
      <c r="AU28" s="843" t="s">
        <v>549</v>
      </c>
      <c r="AV28" s="843"/>
      <c r="AW28" s="843"/>
      <c r="AX28" s="843"/>
      <c r="AY28" s="843"/>
      <c r="AZ28" s="844" t="s">
        <v>549</v>
      </c>
      <c r="BA28" s="844"/>
      <c r="BB28" s="844"/>
      <c r="BC28" s="844"/>
      <c r="BD28" s="844"/>
      <c r="BE28" s="835"/>
      <c r="BF28" s="835"/>
      <c r="BG28" s="835"/>
      <c r="BH28" s="835"/>
      <c r="BI28" s="836"/>
      <c r="BJ28" s="216"/>
      <c r="BK28" s="216"/>
      <c r="BL28" s="216"/>
      <c r="BM28" s="216"/>
      <c r="BN28" s="216"/>
      <c r="BO28" s="225"/>
      <c r="BP28" s="225"/>
      <c r="BQ28" s="222">
        <v>22</v>
      </c>
      <c r="BR28" s="223"/>
      <c r="BS28" s="788"/>
      <c r="BT28" s="789"/>
      <c r="BU28" s="789"/>
      <c r="BV28" s="789"/>
      <c r="BW28" s="789"/>
      <c r="BX28" s="789"/>
      <c r="BY28" s="789"/>
      <c r="BZ28" s="789"/>
      <c r="CA28" s="789"/>
      <c r="CB28" s="789"/>
      <c r="CC28" s="789"/>
      <c r="CD28" s="789"/>
      <c r="CE28" s="789"/>
      <c r="CF28" s="789"/>
      <c r="CG28" s="790"/>
      <c r="CH28" s="791"/>
      <c r="CI28" s="792"/>
      <c r="CJ28" s="792"/>
      <c r="CK28" s="792"/>
      <c r="CL28" s="793"/>
      <c r="CM28" s="791"/>
      <c r="CN28" s="792"/>
      <c r="CO28" s="792"/>
      <c r="CP28" s="792"/>
      <c r="CQ28" s="793"/>
      <c r="CR28" s="791"/>
      <c r="CS28" s="792"/>
      <c r="CT28" s="792"/>
      <c r="CU28" s="792"/>
      <c r="CV28" s="793"/>
      <c r="CW28" s="791"/>
      <c r="CX28" s="792"/>
      <c r="CY28" s="792"/>
      <c r="CZ28" s="792"/>
      <c r="DA28" s="793"/>
      <c r="DB28" s="791"/>
      <c r="DC28" s="792"/>
      <c r="DD28" s="792"/>
      <c r="DE28" s="792"/>
      <c r="DF28" s="793"/>
      <c r="DG28" s="791"/>
      <c r="DH28" s="792"/>
      <c r="DI28" s="792"/>
      <c r="DJ28" s="792"/>
      <c r="DK28" s="793"/>
      <c r="DL28" s="791"/>
      <c r="DM28" s="792"/>
      <c r="DN28" s="792"/>
      <c r="DO28" s="792"/>
      <c r="DP28" s="793"/>
      <c r="DQ28" s="791"/>
      <c r="DR28" s="792"/>
      <c r="DS28" s="792"/>
      <c r="DT28" s="792"/>
      <c r="DU28" s="793"/>
      <c r="DV28" s="788"/>
      <c r="DW28" s="789"/>
      <c r="DX28" s="789"/>
      <c r="DY28" s="789"/>
      <c r="DZ28" s="794"/>
      <c r="EA28" s="214"/>
    </row>
    <row r="29" spans="1:131" ht="26.25" customHeight="1">
      <c r="A29" s="226">
        <v>2</v>
      </c>
      <c r="B29" s="795" t="s">
        <v>350</v>
      </c>
      <c r="C29" s="796"/>
      <c r="D29" s="796"/>
      <c r="E29" s="796"/>
      <c r="F29" s="796"/>
      <c r="G29" s="796"/>
      <c r="H29" s="796"/>
      <c r="I29" s="796"/>
      <c r="J29" s="796"/>
      <c r="K29" s="796"/>
      <c r="L29" s="796"/>
      <c r="M29" s="796"/>
      <c r="N29" s="796"/>
      <c r="O29" s="796"/>
      <c r="P29" s="797"/>
      <c r="Q29" s="798">
        <v>195</v>
      </c>
      <c r="R29" s="799"/>
      <c r="S29" s="799"/>
      <c r="T29" s="799"/>
      <c r="U29" s="799"/>
      <c r="V29" s="799">
        <v>191</v>
      </c>
      <c r="W29" s="799"/>
      <c r="X29" s="799"/>
      <c r="Y29" s="799"/>
      <c r="Z29" s="799"/>
      <c r="AA29" s="799">
        <v>4</v>
      </c>
      <c r="AB29" s="799"/>
      <c r="AC29" s="799"/>
      <c r="AD29" s="799"/>
      <c r="AE29" s="800"/>
      <c r="AF29" s="801">
        <v>4</v>
      </c>
      <c r="AG29" s="802"/>
      <c r="AH29" s="802"/>
      <c r="AI29" s="802"/>
      <c r="AJ29" s="803"/>
      <c r="AK29" s="849">
        <v>54</v>
      </c>
      <c r="AL29" s="845"/>
      <c r="AM29" s="845"/>
      <c r="AN29" s="845"/>
      <c r="AO29" s="845"/>
      <c r="AP29" s="845" t="s">
        <v>549</v>
      </c>
      <c r="AQ29" s="845"/>
      <c r="AR29" s="845"/>
      <c r="AS29" s="845"/>
      <c r="AT29" s="845"/>
      <c r="AU29" s="845" t="s">
        <v>549</v>
      </c>
      <c r="AV29" s="845"/>
      <c r="AW29" s="845"/>
      <c r="AX29" s="845"/>
      <c r="AY29" s="845"/>
      <c r="AZ29" s="846" t="s">
        <v>551</v>
      </c>
      <c r="BA29" s="846"/>
      <c r="BB29" s="846"/>
      <c r="BC29" s="846"/>
      <c r="BD29" s="846"/>
      <c r="BE29" s="847"/>
      <c r="BF29" s="847"/>
      <c r="BG29" s="847"/>
      <c r="BH29" s="847"/>
      <c r="BI29" s="848"/>
      <c r="BJ29" s="216"/>
      <c r="BK29" s="216"/>
      <c r="BL29" s="216"/>
      <c r="BM29" s="216"/>
      <c r="BN29" s="216"/>
      <c r="BO29" s="225"/>
      <c r="BP29" s="225"/>
      <c r="BQ29" s="222">
        <v>23</v>
      </c>
      <c r="BR29" s="223"/>
      <c r="BS29" s="788"/>
      <c r="BT29" s="789"/>
      <c r="BU29" s="789"/>
      <c r="BV29" s="789"/>
      <c r="BW29" s="789"/>
      <c r="BX29" s="789"/>
      <c r="BY29" s="789"/>
      <c r="BZ29" s="789"/>
      <c r="CA29" s="789"/>
      <c r="CB29" s="789"/>
      <c r="CC29" s="789"/>
      <c r="CD29" s="789"/>
      <c r="CE29" s="789"/>
      <c r="CF29" s="789"/>
      <c r="CG29" s="790"/>
      <c r="CH29" s="791"/>
      <c r="CI29" s="792"/>
      <c r="CJ29" s="792"/>
      <c r="CK29" s="792"/>
      <c r="CL29" s="793"/>
      <c r="CM29" s="791"/>
      <c r="CN29" s="792"/>
      <c r="CO29" s="792"/>
      <c r="CP29" s="792"/>
      <c r="CQ29" s="793"/>
      <c r="CR29" s="791"/>
      <c r="CS29" s="792"/>
      <c r="CT29" s="792"/>
      <c r="CU29" s="792"/>
      <c r="CV29" s="793"/>
      <c r="CW29" s="791"/>
      <c r="CX29" s="792"/>
      <c r="CY29" s="792"/>
      <c r="CZ29" s="792"/>
      <c r="DA29" s="793"/>
      <c r="DB29" s="791"/>
      <c r="DC29" s="792"/>
      <c r="DD29" s="792"/>
      <c r="DE29" s="792"/>
      <c r="DF29" s="793"/>
      <c r="DG29" s="791"/>
      <c r="DH29" s="792"/>
      <c r="DI29" s="792"/>
      <c r="DJ29" s="792"/>
      <c r="DK29" s="793"/>
      <c r="DL29" s="791"/>
      <c r="DM29" s="792"/>
      <c r="DN29" s="792"/>
      <c r="DO29" s="792"/>
      <c r="DP29" s="793"/>
      <c r="DQ29" s="791"/>
      <c r="DR29" s="792"/>
      <c r="DS29" s="792"/>
      <c r="DT29" s="792"/>
      <c r="DU29" s="793"/>
      <c r="DV29" s="788"/>
      <c r="DW29" s="789"/>
      <c r="DX29" s="789"/>
      <c r="DY29" s="789"/>
      <c r="DZ29" s="794"/>
      <c r="EA29" s="214"/>
    </row>
    <row r="30" spans="1:131" ht="26.25" customHeight="1">
      <c r="A30" s="226">
        <v>3</v>
      </c>
      <c r="B30" s="795" t="s">
        <v>351</v>
      </c>
      <c r="C30" s="796"/>
      <c r="D30" s="796"/>
      <c r="E30" s="796"/>
      <c r="F30" s="796"/>
      <c r="G30" s="796"/>
      <c r="H30" s="796"/>
      <c r="I30" s="796"/>
      <c r="J30" s="796"/>
      <c r="K30" s="796"/>
      <c r="L30" s="796"/>
      <c r="M30" s="796"/>
      <c r="N30" s="796"/>
      <c r="O30" s="796"/>
      <c r="P30" s="797"/>
      <c r="Q30" s="798">
        <v>1827</v>
      </c>
      <c r="R30" s="799"/>
      <c r="S30" s="799"/>
      <c r="T30" s="799"/>
      <c r="U30" s="799"/>
      <c r="V30" s="799">
        <v>1762</v>
      </c>
      <c r="W30" s="799"/>
      <c r="X30" s="799"/>
      <c r="Y30" s="799"/>
      <c r="Z30" s="799"/>
      <c r="AA30" s="799">
        <v>65</v>
      </c>
      <c r="AB30" s="799"/>
      <c r="AC30" s="799"/>
      <c r="AD30" s="799"/>
      <c r="AE30" s="800"/>
      <c r="AF30" s="801">
        <v>65</v>
      </c>
      <c r="AG30" s="802"/>
      <c r="AH30" s="802"/>
      <c r="AI30" s="802"/>
      <c r="AJ30" s="803"/>
      <c r="AK30" s="849">
        <v>273</v>
      </c>
      <c r="AL30" s="845"/>
      <c r="AM30" s="845"/>
      <c r="AN30" s="845"/>
      <c r="AO30" s="845"/>
      <c r="AP30" s="845" t="s">
        <v>549</v>
      </c>
      <c r="AQ30" s="845"/>
      <c r="AR30" s="845"/>
      <c r="AS30" s="845"/>
      <c r="AT30" s="845"/>
      <c r="AU30" s="845" t="s">
        <v>549</v>
      </c>
      <c r="AV30" s="845"/>
      <c r="AW30" s="845"/>
      <c r="AX30" s="845"/>
      <c r="AY30" s="845"/>
      <c r="AZ30" s="846" t="s">
        <v>549</v>
      </c>
      <c r="BA30" s="846"/>
      <c r="BB30" s="846"/>
      <c r="BC30" s="846"/>
      <c r="BD30" s="846"/>
      <c r="BE30" s="847"/>
      <c r="BF30" s="847"/>
      <c r="BG30" s="847"/>
      <c r="BH30" s="847"/>
      <c r="BI30" s="848"/>
      <c r="BJ30" s="216"/>
      <c r="BK30" s="216"/>
      <c r="BL30" s="216"/>
      <c r="BM30" s="216"/>
      <c r="BN30" s="216"/>
      <c r="BO30" s="225"/>
      <c r="BP30" s="225"/>
      <c r="BQ30" s="222">
        <v>24</v>
      </c>
      <c r="BR30" s="223"/>
      <c r="BS30" s="788"/>
      <c r="BT30" s="789"/>
      <c r="BU30" s="789"/>
      <c r="BV30" s="789"/>
      <c r="BW30" s="789"/>
      <c r="BX30" s="789"/>
      <c r="BY30" s="789"/>
      <c r="BZ30" s="789"/>
      <c r="CA30" s="789"/>
      <c r="CB30" s="789"/>
      <c r="CC30" s="789"/>
      <c r="CD30" s="789"/>
      <c r="CE30" s="789"/>
      <c r="CF30" s="789"/>
      <c r="CG30" s="790"/>
      <c r="CH30" s="791"/>
      <c r="CI30" s="792"/>
      <c r="CJ30" s="792"/>
      <c r="CK30" s="792"/>
      <c r="CL30" s="793"/>
      <c r="CM30" s="791"/>
      <c r="CN30" s="792"/>
      <c r="CO30" s="792"/>
      <c r="CP30" s="792"/>
      <c r="CQ30" s="793"/>
      <c r="CR30" s="791"/>
      <c r="CS30" s="792"/>
      <c r="CT30" s="792"/>
      <c r="CU30" s="792"/>
      <c r="CV30" s="793"/>
      <c r="CW30" s="791"/>
      <c r="CX30" s="792"/>
      <c r="CY30" s="792"/>
      <c r="CZ30" s="792"/>
      <c r="DA30" s="793"/>
      <c r="DB30" s="791"/>
      <c r="DC30" s="792"/>
      <c r="DD30" s="792"/>
      <c r="DE30" s="792"/>
      <c r="DF30" s="793"/>
      <c r="DG30" s="791"/>
      <c r="DH30" s="792"/>
      <c r="DI30" s="792"/>
      <c r="DJ30" s="792"/>
      <c r="DK30" s="793"/>
      <c r="DL30" s="791"/>
      <c r="DM30" s="792"/>
      <c r="DN30" s="792"/>
      <c r="DO30" s="792"/>
      <c r="DP30" s="793"/>
      <c r="DQ30" s="791"/>
      <c r="DR30" s="792"/>
      <c r="DS30" s="792"/>
      <c r="DT30" s="792"/>
      <c r="DU30" s="793"/>
      <c r="DV30" s="788"/>
      <c r="DW30" s="789"/>
      <c r="DX30" s="789"/>
      <c r="DY30" s="789"/>
      <c r="DZ30" s="794"/>
      <c r="EA30" s="214"/>
    </row>
    <row r="31" spans="1:131" ht="26.25" customHeight="1">
      <c r="A31" s="226">
        <v>4</v>
      </c>
      <c r="B31" s="795" t="s">
        <v>352</v>
      </c>
      <c r="C31" s="796"/>
      <c r="D31" s="796"/>
      <c r="E31" s="796"/>
      <c r="F31" s="796"/>
      <c r="G31" s="796"/>
      <c r="H31" s="796"/>
      <c r="I31" s="796"/>
      <c r="J31" s="796"/>
      <c r="K31" s="796"/>
      <c r="L31" s="796"/>
      <c r="M31" s="796"/>
      <c r="N31" s="796"/>
      <c r="O31" s="796"/>
      <c r="P31" s="797"/>
      <c r="Q31" s="798">
        <v>343</v>
      </c>
      <c r="R31" s="799"/>
      <c r="S31" s="799"/>
      <c r="T31" s="799"/>
      <c r="U31" s="799"/>
      <c r="V31" s="799">
        <v>310</v>
      </c>
      <c r="W31" s="799"/>
      <c r="X31" s="799"/>
      <c r="Y31" s="799"/>
      <c r="Z31" s="799"/>
      <c r="AA31" s="799">
        <v>33</v>
      </c>
      <c r="AB31" s="799"/>
      <c r="AC31" s="799"/>
      <c r="AD31" s="799"/>
      <c r="AE31" s="800"/>
      <c r="AF31" s="801">
        <v>815</v>
      </c>
      <c r="AG31" s="802"/>
      <c r="AH31" s="802"/>
      <c r="AI31" s="802"/>
      <c r="AJ31" s="803"/>
      <c r="AK31" s="849" t="s">
        <v>553</v>
      </c>
      <c r="AL31" s="845"/>
      <c r="AM31" s="845"/>
      <c r="AN31" s="845"/>
      <c r="AO31" s="845"/>
      <c r="AP31" s="845">
        <v>860</v>
      </c>
      <c r="AQ31" s="845"/>
      <c r="AR31" s="845"/>
      <c r="AS31" s="845"/>
      <c r="AT31" s="845"/>
      <c r="AU31" s="845">
        <v>799</v>
      </c>
      <c r="AV31" s="845"/>
      <c r="AW31" s="845"/>
      <c r="AX31" s="845"/>
      <c r="AY31" s="845"/>
      <c r="AZ31" s="846" t="s">
        <v>549</v>
      </c>
      <c r="BA31" s="846"/>
      <c r="BB31" s="846"/>
      <c r="BC31" s="846"/>
      <c r="BD31" s="846"/>
      <c r="BE31" s="847" t="s">
        <v>353</v>
      </c>
      <c r="BF31" s="847"/>
      <c r="BG31" s="847"/>
      <c r="BH31" s="847"/>
      <c r="BI31" s="848"/>
      <c r="BJ31" s="216"/>
      <c r="BK31" s="216"/>
      <c r="BL31" s="216"/>
      <c r="BM31" s="216"/>
      <c r="BN31" s="216"/>
      <c r="BO31" s="225"/>
      <c r="BP31" s="225"/>
      <c r="BQ31" s="222">
        <v>25</v>
      </c>
      <c r="BR31" s="223"/>
      <c r="BS31" s="788"/>
      <c r="BT31" s="789"/>
      <c r="BU31" s="789"/>
      <c r="BV31" s="789"/>
      <c r="BW31" s="789"/>
      <c r="BX31" s="789"/>
      <c r="BY31" s="789"/>
      <c r="BZ31" s="789"/>
      <c r="CA31" s="789"/>
      <c r="CB31" s="789"/>
      <c r="CC31" s="789"/>
      <c r="CD31" s="789"/>
      <c r="CE31" s="789"/>
      <c r="CF31" s="789"/>
      <c r="CG31" s="790"/>
      <c r="CH31" s="791"/>
      <c r="CI31" s="792"/>
      <c r="CJ31" s="792"/>
      <c r="CK31" s="792"/>
      <c r="CL31" s="793"/>
      <c r="CM31" s="791"/>
      <c r="CN31" s="792"/>
      <c r="CO31" s="792"/>
      <c r="CP31" s="792"/>
      <c r="CQ31" s="793"/>
      <c r="CR31" s="791"/>
      <c r="CS31" s="792"/>
      <c r="CT31" s="792"/>
      <c r="CU31" s="792"/>
      <c r="CV31" s="793"/>
      <c r="CW31" s="791"/>
      <c r="CX31" s="792"/>
      <c r="CY31" s="792"/>
      <c r="CZ31" s="792"/>
      <c r="DA31" s="793"/>
      <c r="DB31" s="791"/>
      <c r="DC31" s="792"/>
      <c r="DD31" s="792"/>
      <c r="DE31" s="792"/>
      <c r="DF31" s="793"/>
      <c r="DG31" s="791"/>
      <c r="DH31" s="792"/>
      <c r="DI31" s="792"/>
      <c r="DJ31" s="792"/>
      <c r="DK31" s="793"/>
      <c r="DL31" s="791"/>
      <c r="DM31" s="792"/>
      <c r="DN31" s="792"/>
      <c r="DO31" s="792"/>
      <c r="DP31" s="793"/>
      <c r="DQ31" s="791"/>
      <c r="DR31" s="792"/>
      <c r="DS31" s="792"/>
      <c r="DT31" s="792"/>
      <c r="DU31" s="793"/>
      <c r="DV31" s="788"/>
      <c r="DW31" s="789"/>
      <c r="DX31" s="789"/>
      <c r="DY31" s="789"/>
      <c r="DZ31" s="794"/>
      <c r="EA31" s="214"/>
    </row>
    <row r="32" spans="1:131" ht="26.25" customHeight="1">
      <c r="A32" s="226">
        <v>5</v>
      </c>
      <c r="B32" s="795" t="s">
        <v>354</v>
      </c>
      <c r="C32" s="796"/>
      <c r="D32" s="796"/>
      <c r="E32" s="796"/>
      <c r="F32" s="796"/>
      <c r="G32" s="796"/>
      <c r="H32" s="796"/>
      <c r="I32" s="796"/>
      <c r="J32" s="796"/>
      <c r="K32" s="796"/>
      <c r="L32" s="796"/>
      <c r="M32" s="796"/>
      <c r="N32" s="796"/>
      <c r="O32" s="796"/>
      <c r="P32" s="797"/>
      <c r="Q32" s="798">
        <v>3</v>
      </c>
      <c r="R32" s="799"/>
      <c r="S32" s="799"/>
      <c r="T32" s="799"/>
      <c r="U32" s="799"/>
      <c r="V32" s="799">
        <v>3</v>
      </c>
      <c r="W32" s="799"/>
      <c r="X32" s="799"/>
      <c r="Y32" s="799"/>
      <c r="Z32" s="799"/>
      <c r="AA32" s="799" t="s">
        <v>552</v>
      </c>
      <c r="AB32" s="799"/>
      <c r="AC32" s="799"/>
      <c r="AD32" s="799"/>
      <c r="AE32" s="800"/>
      <c r="AF32" s="801">
        <v>28</v>
      </c>
      <c r="AG32" s="802"/>
      <c r="AH32" s="802"/>
      <c r="AI32" s="802"/>
      <c r="AJ32" s="803"/>
      <c r="AK32" s="849">
        <v>3</v>
      </c>
      <c r="AL32" s="845"/>
      <c r="AM32" s="845"/>
      <c r="AN32" s="845"/>
      <c r="AO32" s="845"/>
      <c r="AP32" s="845" t="s">
        <v>549</v>
      </c>
      <c r="AQ32" s="845"/>
      <c r="AR32" s="845"/>
      <c r="AS32" s="845"/>
      <c r="AT32" s="845"/>
      <c r="AU32" s="845" t="s">
        <v>549</v>
      </c>
      <c r="AV32" s="845"/>
      <c r="AW32" s="845"/>
      <c r="AX32" s="845"/>
      <c r="AY32" s="845"/>
      <c r="AZ32" s="846" t="s">
        <v>549</v>
      </c>
      <c r="BA32" s="846"/>
      <c r="BB32" s="846"/>
      <c r="BC32" s="846"/>
      <c r="BD32" s="846"/>
      <c r="BE32" s="847" t="s">
        <v>355</v>
      </c>
      <c r="BF32" s="847"/>
      <c r="BG32" s="847"/>
      <c r="BH32" s="847"/>
      <c r="BI32" s="848"/>
      <c r="BJ32" s="216"/>
      <c r="BK32" s="216"/>
      <c r="BL32" s="216"/>
      <c r="BM32" s="216"/>
      <c r="BN32" s="216"/>
      <c r="BO32" s="225"/>
      <c r="BP32" s="225"/>
      <c r="BQ32" s="222">
        <v>26</v>
      </c>
      <c r="BR32" s="223"/>
      <c r="BS32" s="788"/>
      <c r="BT32" s="789"/>
      <c r="BU32" s="789"/>
      <c r="BV32" s="789"/>
      <c r="BW32" s="789"/>
      <c r="BX32" s="789"/>
      <c r="BY32" s="789"/>
      <c r="BZ32" s="789"/>
      <c r="CA32" s="789"/>
      <c r="CB32" s="789"/>
      <c r="CC32" s="789"/>
      <c r="CD32" s="789"/>
      <c r="CE32" s="789"/>
      <c r="CF32" s="789"/>
      <c r="CG32" s="790"/>
      <c r="CH32" s="791"/>
      <c r="CI32" s="792"/>
      <c r="CJ32" s="792"/>
      <c r="CK32" s="792"/>
      <c r="CL32" s="793"/>
      <c r="CM32" s="791"/>
      <c r="CN32" s="792"/>
      <c r="CO32" s="792"/>
      <c r="CP32" s="792"/>
      <c r="CQ32" s="793"/>
      <c r="CR32" s="791"/>
      <c r="CS32" s="792"/>
      <c r="CT32" s="792"/>
      <c r="CU32" s="792"/>
      <c r="CV32" s="793"/>
      <c r="CW32" s="791"/>
      <c r="CX32" s="792"/>
      <c r="CY32" s="792"/>
      <c r="CZ32" s="792"/>
      <c r="DA32" s="793"/>
      <c r="DB32" s="791"/>
      <c r="DC32" s="792"/>
      <c r="DD32" s="792"/>
      <c r="DE32" s="792"/>
      <c r="DF32" s="793"/>
      <c r="DG32" s="791"/>
      <c r="DH32" s="792"/>
      <c r="DI32" s="792"/>
      <c r="DJ32" s="792"/>
      <c r="DK32" s="793"/>
      <c r="DL32" s="791"/>
      <c r="DM32" s="792"/>
      <c r="DN32" s="792"/>
      <c r="DO32" s="792"/>
      <c r="DP32" s="793"/>
      <c r="DQ32" s="791"/>
      <c r="DR32" s="792"/>
      <c r="DS32" s="792"/>
      <c r="DT32" s="792"/>
      <c r="DU32" s="793"/>
      <c r="DV32" s="788"/>
      <c r="DW32" s="789"/>
      <c r="DX32" s="789"/>
      <c r="DY32" s="789"/>
      <c r="DZ32" s="794"/>
      <c r="EA32" s="214"/>
    </row>
    <row r="33" spans="1:131" ht="26.25" customHeight="1">
      <c r="A33" s="226">
        <v>6</v>
      </c>
      <c r="B33" s="795"/>
      <c r="C33" s="796"/>
      <c r="D33" s="796"/>
      <c r="E33" s="796"/>
      <c r="F33" s="796"/>
      <c r="G33" s="796"/>
      <c r="H33" s="796"/>
      <c r="I33" s="796"/>
      <c r="J33" s="796"/>
      <c r="K33" s="796"/>
      <c r="L33" s="796"/>
      <c r="M33" s="796"/>
      <c r="N33" s="796"/>
      <c r="O33" s="796"/>
      <c r="P33" s="797"/>
      <c r="Q33" s="798"/>
      <c r="R33" s="799"/>
      <c r="S33" s="799"/>
      <c r="T33" s="799"/>
      <c r="U33" s="799"/>
      <c r="V33" s="799"/>
      <c r="W33" s="799"/>
      <c r="X33" s="799"/>
      <c r="Y33" s="799"/>
      <c r="Z33" s="799"/>
      <c r="AA33" s="799"/>
      <c r="AB33" s="799"/>
      <c r="AC33" s="799"/>
      <c r="AD33" s="799"/>
      <c r="AE33" s="800"/>
      <c r="AF33" s="801"/>
      <c r="AG33" s="802"/>
      <c r="AH33" s="802"/>
      <c r="AI33" s="802"/>
      <c r="AJ33" s="803"/>
      <c r="AK33" s="849"/>
      <c r="AL33" s="845"/>
      <c r="AM33" s="845"/>
      <c r="AN33" s="845"/>
      <c r="AO33" s="845"/>
      <c r="AP33" s="845"/>
      <c r="AQ33" s="845"/>
      <c r="AR33" s="845"/>
      <c r="AS33" s="845"/>
      <c r="AT33" s="845"/>
      <c r="AU33" s="845"/>
      <c r="AV33" s="845"/>
      <c r="AW33" s="845"/>
      <c r="AX33" s="845"/>
      <c r="AY33" s="845"/>
      <c r="AZ33" s="846"/>
      <c r="BA33" s="846"/>
      <c r="BB33" s="846"/>
      <c r="BC33" s="846"/>
      <c r="BD33" s="846"/>
      <c r="BE33" s="847"/>
      <c r="BF33" s="847"/>
      <c r="BG33" s="847"/>
      <c r="BH33" s="847"/>
      <c r="BI33" s="848"/>
      <c r="BJ33" s="216"/>
      <c r="BK33" s="216"/>
      <c r="BL33" s="216"/>
      <c r="BM33" s="216"/>
      <c r="BN33" s="216"/>
      <c r="BO33" s="225"/>
      <c r="BP33" s="225"/>
      <c r="BQ33" s="222">
        <v>27</v>
      </c>
      <c r="BR33" s="223"/>
      <c r="BS33" s="788"/>
      <c r="BT33" s="789"/>
      <c r="BU33" s="789"/>
      <c r="BV33" s="789"/>
      <c r="BW33" s="789"/>
      <c r="BX33" s="789"/>
      <c r="BY33" s="789"/>
      <c r="BZ33" s="789"/>
      <c r="CA33" s="789"/>
      <c r="CB33" s="789"/>
      <c r="CC33" s="789"/>
      <c r="CD33" s="789"/>
      <c r="CE33" s="789"/>
      <c r="CF33" s="789"/>
      <c r="CG33" s="790"/>
      <c r="CH33" s="791"/>
      <c r="CI33" s="792"/>
      <c r="CJ33" s="792"/>
      <c r="CK33" s="792"/>
      <c r="CL33" s="793"/>
      <c r="CM33" s="791"/>
      <c r="CN33" s="792"/>
      <c r="CO33" s="792"/>
      <c r="CP33" s="792"/>
      <c r="CQ33" s="793"/>
      <c r="CR33" s="791"/>
      <c r="CS33" s="792"/>
      <c r="CT33" s="792"/>
      <c r="CU33" s="792"/>
      <c r="CV33" s="793"/>
      <c r="CW33" s="791"/>
      <c r="CX33" s="792"/>
      <c r="CY33" s="792"/>
      <c r="CZ33" s="792"/>
      <c r="DA33" s="793"/>
      <c r="DB33" s="791"/>
      <c r="DC33" s="792"/>
      <c r="DD33" s="792"/>
      <c r="DE33" s="792"/>
      <c r="DF33" s="793"/>
      <c r="DG33" s="791"/>
      <c r="DH33" s="792"/>
      <c r="DI33" s="792"/>
      <c r="DJ33" s="792"/>
      <c r="DK33" s="793"/>
      <c r="DL33" s="791"/>
      <c r="DM33" s="792"/>
      <c r="DN33" s="792"/>
      <c r="DO33" s="792"/>
      <c r="DP33" s="793"/>
      <c r="DQ33" s="791"/>
      <c r="DR33" s="792"/>
      <c r="DS33" s="792"/>
      <c r="DT33" s="792"/>
      <c r="DU33" s="793"/>
      <c r="DV33" s="788"/>
      <c r="DW33" s="789"/>
      <c r="DX33" s="789"/>
      <c r="DY33" s="789"/>
      <c r="DZ33" s="794"/>
      <c r="EA33" s="214"/>
    </row>
    <row r="34" spans="1:131" ht="26.25" customHeight="1">
      <c r="A34" s="226">
        <v>7</v>
      </c>
      <c r="B34" s="795"/>
      <c r="C34" s="796"/>
      <c r="D34" s="796"/>
      <c r="E34" s="796"/>
      <c r="F34" s="796"/>
      <c r="G34" s="796"/>
      <c r="H34" s="796"/>
      <c r="I34" s="796"/>
      <c r="J34" s="796"/>
      <c r="K34" s="796"/>
      <c r="L34" s="796"/>
      <c r="M34" s="796"/>
      <c r="N34" s="796"/>
      <c r="O34" s="796"/>
      <c r="P34" s="797"/>
      <c r="Q34" s="798"/>
      <c r="R34" s="799"/>
      <c r="S34" s="799"/>
      <c r="T34" s="799"/>
      <c r="U34" s="799"/>
      <c r="V34" s="799"/>
      <c r="W34" s="799"/>
      <c r="X34" s="799"/>
      <c r="Y34" s="799"/>
      <c r="Z34" s="799"/>
      <c r="AA34" s="799"/>
      <c r="AB34" s="799"/>
      <c r="AC34" s="799"/>
      <c r="AD34" s="799"/>
      <c r="AE34" s="800"/>
      <c r="AF34" s="801"/>
      <c r="AG34" s="802"/>
      <c r="AH34" s="802"/>
      <c r="AI34" s="802"/>
      <c r="AJ34" s="803"/>
      <c r="AK34" s="849"/>
      <c r="AL34" s="845"/>
      <c r="AM34" s="845"/>
      <c r="AN34" s="845"/>
      <c r="AO34" s="845"/>
      <c r="AP34" s="845"/>
      <c r="AQ34" s="845"/>
      <c r="AR34" s="845"/>
      <c r="AS34" s="845"/>
      <c r="AT34" s="845"/>
      <c r="AU34" s="845"/>
      <c r="AV34" s="845"/>
      <c r="AW34" s="845"/>
      <c r="AX34" s="845"/>
      <c r="AY34" s="845"/>
      <c r="AZ34" s="846"/>
      <c r="BA34" s="846"/>
      <c r="BB34" s="846"/>
      <c r="BC34" s="846"/>
      <c r="BD34" s="846"/>
      <c r="BE34" s="847"/>
      <c r="BF34" s="847"/>
      <c r="BG34" s="847"/>
      <c r="BH34" s="847"/>
      <c r="BI34" s="848"/>
      <c r="BJ34" s="216"/>
      <c r="BK34" s="216"/>
      <c r="BL34" s="216"/>
      <c r="BM34" s="216"/>
      <c r="BN34" s="216"/>
      <c r="BO34" s="225"/>
      <c r="BP34" s="225"/>
      <c r="BQ34" s="222">
        <v>28</v>
      </c>
      <c r="BR34" s="223"/>
      <c r="BS34" s="788"/>
      <c r="BT34" s="789"/>
      <c r="BU34" s="789"/>
      <c r="BV34" s="789"/>
      <c r="BW34" s="789"/>
      <c r="BX34" s="789"/>
      <c r="BY34" s="789"/>
      <c r="BZ34" s="789"/>
      <c r="CA34" s="789"/>
      <c r="CB34" s="789"/>
      <c r="CC34" s="789"/>
      <c r="CD34" s="789"/>
      <c r="CE34" s="789"/>
      <c r="CF34" s="789"/>
      <c r="CG34" s="790"/>
      <c r="CH34" s="791"/>
      <c r="CI34" s="792"/>
      <c r="CJ34" s="792"/>
      <c r="CK34" s="792"/>
      <c r="CL34" s="793"/>
      <c r="CM34" s="791"/>
      <c r="CN34" s="792"/>
      <c r="CO34" s="792"/>
      <c r="CP34" s="792"/>
      <c r="CQ34" s="793"/>
      <c r="CR34" s="791"/>
      <c r="CS34" s="792"/>
      <c r="CT34" s="792"/>
      <c r="CU34" s="792"/>
      <c r="CV34" s="793"/>
      <c r="CW34" s="791"/>
      <c r="CX34" s="792"/>
      <c r="CY34" s="792"/>
      <c r="CZ34" s="792"/>
      <c r="DA34" s="793"/>
      <c r="DB34" s="791"/>
      <c r="DC34" s="792"/>
      <c r="DD34" s="792"/>
      <c r="DE34" s="792"/>
      <c r="DF34" s="793"/>
      <c r="DG34" s="791"/>
      <c r="DH34" s="792"/>
      <c r="DI34" s="792"/>
      <c r="DJ34" s="792"/>
      <c r="DK34" s="793"/>
      <c r="DL34" s="791"/>
      <c r="DM34" s="792"/>
      <c r="DN34" s="792"/>
      <c r="DO34" s="792"/>
      <c r="DP34" s="793"/>
      <c r="DQ34" s="791"/>
      <c r="DR34" s="792"/>
      <c r="DS34" s="792"/>
      <c r="DT34" s="792"/>
      <c r="DU34" s="793"/>
      <c r="DV34" s="788"/>
      <c r="DW34" s="789"/>
      <c r="DX34" s="789"/>
      <c r="DY34" s="789"/>
      <c r="DZ34" s="794"/>
      <c r="EA34" s="214"/>
    </row>
    <row r="35" spans="1:131" ht="26.25" customHeight="1">
      <c r="A35" s="226">
        <v>8</v>
      </c>
      <c r="B35" s="795"/>
      <c r="C35" s="796"/>
      <c r="D35" s="796"/>
      <c r="E35" s="796"/>
      <c r="F35" s="796"/>
      <c r="G35" s="796"/>
      <c r="H35" s="796"/>
      <c r="I35" s="796"/>
      <c r="J35" s="796"/>
      <c r="K35" s="796"/>
      <c r="L35" s="796"/>
      <c r="M35" s="796"/>
      <c r="N35" s="796"/>
      <c r="O35" s="796"/>
      <c r="P35" s="797"/>
      <c r="Q35" s="798"/>
      <c r="R35" s="799"/>
      <c r="S35" s="799"/>
      <c r="T35" s="799"/>
      <c r="U35" s="799"/>
      <c r="V35" s="799"/>
      <c r="W35" s="799"/>
      <c r="X35" s="799"/>
      <c r="Y35" s="799"/>
      <c r="Z35" s="799"/>
      <c r="AA35" s="799"/>
      <c r="AB35" s="799"/>
      <c r="AC35" s="799"/>
      <c r="AD35" s="799"/>
      <c r="AE35" s="800"/>
      <c r="AF35" s="801"/>
      <c r="AG35" s="802"/>
      <c r="AH35" s="802"/>
      <c r="AI35" s="802"/>
      <c r="AJ35" s="803"/>
      <c r="AK35" s="849"/>
      <c r="AL35" s="845"/>
      <c r="AM35" s="845"/>
      <c r="AN35" s="845"/>
      <c r="AO35" s="845"/>
      <c r="AP35" s="845"/>
      <c r="AQ35" s="845"/>
      <c r="AR35" s="845"/>
      <c r="AS35" s="845"/>
      <c r="AT35" s="845"/>
      <c r="AU35" s="845"/>
      <c r="AV35" s="845"/>
      <c r="AW35" s="845"/>
      <c r="AX35" s="845"/>
      <c r="AY35" s="845"/>
      <c r="AZ35" s="846"/>
      <c r="BA35" s="846"/>
      <c r="BB35" s="846"/>
      <c r="BC35" s="846"/>
      <c r="BD35" s="846"/>
      <c r="BE35" s="847"/>
      <c r="BF35" s="847"/>
      <c r="BG35" s="847"/>
      <c r="BH35" s="847"/>
      <c r="BI35" s="848"/>
      <c r="BJ35" s="216"/>
      <c r="BK35" s="216"/>
      <c r="BL35" s="216"/>
      <c r="BM35" s="216"/>
      <c r="BN35" s="216"/>
      <c r="BO35" s="225"/>
      <c r="BP35" s="225"/>
      <c r="BQ35" s="222">
        <v>29</v>
      </c>
      <c r="BR35" s="223"/>
      <c r="BS35" s="788"/>
      <c r="BT35" s="789"/>
      <c r="BU35" s="789"/>
      <c r="BV35" s="789"/>
      <c r="BW35" s="789"/>
      <c r="BX35" s="789"/>
      <c r="BY35" s="789"/>
      <c r="BZ35" s="789"/>
      <c r="CA35" s="789"/>
      <c r="CB35" s="789"/>
      <c r="CC35" s="789"/>
      <c r="CD35" s="789"/>
      <c r="CE35" s="789"/>
      <c r="CF35" s="789"/>
      <c r="CG35" s="790"/>
      <c r="CH35" s="791"/>
      <c r="CI35" s="792"/>
      <c r="CJ35" s="792"/>
      <c r="CK35" s="792"/>
      <c r="CL35" s="793"/>
      <c r="CM35" s="791"/>
      <c r="CN35" s="792"/>
      <c r="CO35" s="792"/>
      <c r="CP35" s="792"/>
      <c r="CQ35" s="793"/>
      <c r="CR35" s="791"/>
      <c r="CS35" s="792"/>
      <c r="CT35" s="792"/>
      <c r="CU35" s="792"/>
      <c r="CV35" s="793"/>
      <c r="CW35" s="791"/>
      <c r="CX35" s="792"/>
      <c r="CY35" s="792"/>
      <c r="CZ35" s="792"/>
      <c r="DA35" s="793"/>
      <c r="DB35" s="791"/>
      <c r="DC35" s="792"/>
      <c r="DD35" s="792"/>
      <c r="DE35" s="792"/>
      <c r="DF35" s="793"/>
      <c r="DG35" s="791"/>
      <c r="DH35" s="792"/>
      <c r="DI35" s="792"/>
      <c r="DJ35" s="792"/>
      <c r="DK35" s="793"/>
      <c r="DL35" s="791"/>
      <c r="DM35" s="792"/>
      <c r="DN35" s="792"/>
      <c r="DO35" s="792"/>
      <c r="DP35" s="793"/>
      <c r="DQ35" s="791"/>
      <c r="DR35" s="792"/>
      <c r="DS35" s="792"/>
      <c r="DT35" s="792"/>
      <c r="DU35" s="793"/>
      <c r="DV35" s="788"/>
      <c r="DW35" s="789"/>
      <c r="DX35" s="789"/>
      <c r="DY35" s="789"/>
      <c r="DZ35" s="794"/>
      <c r="EA35" s="214"/>
    </row>
    <row r="36" spans="1:131" ht="26.25" customHeight="1">
      <c r="A36" s="226">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49"/>
      <c r="AL36" s="845"/>
      <c r="AM36" s="845"/>
      <c r="AN36" s="845"/>
      <c r="AO36" s="845"/>
      <c r="AP36" s="845"/>
      <c r="AQ36" s="845"/>
      <c r="AR36" s="845"/>
      <c r="AS36" s="845"/>
      <c r="AT36" s="845"/>
      <c r="AU36" s="845"/>
      <c r="AV36" s="845"/>
      <c r="AW36" s="845"/>
      <c r="AX36" s="845"/>
      <c r="AY36" s="845"/>
      <c r="AZ36" s="846"/>
      <c r="BA36" s="846"/>
      <c r="BB36" s="846"/>
      <c r="BC36" s="846"/>
      <c r="BD36" s="846"/>
      <c r="BE36" s="847"/>
      <c r="BF36" s="847"/>
      <c r="BG36" s="847"/>
      <c r="BH36" s="847"/>
      <c r="BI36" s="848"/>
      <c r="BJ36" s="216"/>
      <c r="BK36" s="216"/>
      <c r="BL36" s="216"/>
      <c r="BM36" s="216"/>
      <c r="BN36" s="216"/>
      <c r="BO36" s="225"/>
      <c r="BP36" s="225"/>
      <c r="BQ36" s="222">
        <v>30</v>
      </c>
      <c r="BR36" s="223"/>
      <c r="BS36" s="788"/>
      <c r="BT36" s="789"/>
      <c r="BU36" s="789"/>
      <c r="BV36" s="789"/>
      <c r="BW36" s="789"/>
      <c r="BX36" s="789"/>
      <c r="BY36" s="789"/>
      <c r="BZ36" s="789"/>
      <c r="CA36" s="789"/>
      <c r="CB36" s="789"/>
      <c r="CC36" s="789"/>
      <c r="CD36" s="789"/>
      <c r="CE36" s="789"/>
      <c r="CF36" s="789"/>
      <c r="CG36" s="790"/>
      <c r="CH36" s="791"/>
      <c r="CI36" s="792"/>
      <c r="CJ36" s="792"/>
      <c r="CK36" s="792"/>
      <c r="CL36" s="793"/>
      <c r="CM36" s="791"/>
      <c r="CN36" s="792"/>
      <c r="CO36" s="792"/>
      <c r="CP36" s="792"/>
      <c r="CQ36" s="793"/>
      <c r="CR36" s="791"/>
      <c r="CS36" s="792"/>
      <c r="CT36" s="792"/>
      <c r="CU36" s="792"/>
      <c r="CV36" s="793"/>
      <c r="CW36" s="791"/>
      <c r="CX36" s="792"/>
      <c r="CY36" s="792"/>
      <c r="CZ36" s="792"/>
      <c r="DA36" s="793"/>
      <c r="DB36" s="791"/>
      <c r="DC36" s="792"/>
      <c r="DD36" s="792"/>
      <c r="DE36" s="792"/>
      <c r="DF36" s="793"/>
      <c r="DG36" s="791"/>
      <c r="DH36" s="792"/>
      <c r="DI36" s="792"/>
      <c r="DJ36" s="792"/>
      <c r="DK36" s="793"/>
      <c r="DL36" s="791"/>
      <c r="DM36" s="792"/>
      <c r="DN36" s="792"/>
      <c r="DO36" s="792"/>
      <c r="DP36" s="793"/>
      <c r="DQ36" s="791"/>
      <c r="DR36" s="792"/>
      <c r="DS36" s="792"/>
      <c r="DT36" s="792"/>
      <c r="DU36" s="793"/>
      <c r="DV36" s="788"/>
      <c r="DW36" s="789"/>
      <c r="DX36" s="789"/>
      <c r="DY36" s="789"/>
      <c r="DZ36" s="794"/>
      <c r="EA36" s="214"/>
    </row>
    <row r="37" spans="1:131" ht="26.25" customHeight="1">
      <c r="A37" s="226">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49"/>
      <c r="AL37" s="845"/>
      <c r="AM37" s="845"/>
      <c r="AN37" s="845"/>
      <c r="AO37" s="845"/>
      <c r="AP37" s="845"/>
      <c r="AQ37" s="845"/>
      <c r="AR37" s="845"/>
      <c r="AS37" s="845"/>
      <c r="AT37" s="845"/>
      <c r="AU37" s="845"/>
      <c r="AV37" s="845"/>
      <c r="AW37" s="845"/>
      <c r="AX37" s="845"/>
      <c r="AY37" s="845"/>
      <c r="AZ37" s="846"/>
      <c r="BA37" s="846"/>
      <c r="BB37" s="846"/>
      <c r="BC37" s="846"/>
      <c r="BD37" s="846"/>
      <c r="BE37" s="847"/>
      <c r="BF37" s="847"/>
      <c r="BG37" s="847"/>
      <c r="BH37" s="847"/>
      <c r="BI37" s="848"/>
      <c r="BJ37" s="216"/>
      <c r="BK37" s="216"/>
      <c r="BL37" s="216"/>
      <c r="BM37" s="216"/>
      <c r="BN37" s="216"/>
      <c r="BO37" s="225"/>
      <c r="BP37" s="225"/>
      <c r="BQ37" s="222">
        <v>31</v>
      </c>
      <c r="BR37" s="223"/>
      <c r="BS37" s="788"/>
      <c r="BT37" s="789"/>
      <c r="BU37" s="789"/>
      <c r="BV37" s="789"/>
      <c r="BW37" s="789"/>
      <c r="BX37" s="789"/>
      <c r="BY37" s="789"/>
      <c r="BZ37" s="789"/>
      <c r="CA37" s="789"/>
      <c r="CB37" s="789"/>
      <c r="CC37" s="789"/>
      <c r="CD37" s="789"/>
      <c r="CE37" s="789"/>
      <c r="CF37" s="789"/>
      <c r="CG37" s="790"/>
      <c r="CH37" s="791"/>
      <c r="CI37" s="792"/>
      <c r="CJ37" s="792"/>
      <c r="CK37" s="792"/>
      <c r="CL37" s="793"/>
      <c r="CM37" s="791"/>
      <c r="CN37" s="792"/>
      <c r="CO37" s="792"/>
      <c r="CP37" s="792"/>
      <c r="CQ37" s="793"/>
      <c r="CR37" s="791"/>
      <c r="CS37" s="792"/>
      <c r="CT37" s="792"/>
      <c r="CU37" s="792"/>
      <c r="CV37" s="793"/>
      <c r="CW37" s="791"/>
      <c r="CX37" s="792"/>
      <c r="CY37" s="792"/>
      <c r="CZ37" s="792"/>
      <c r="DA37" s="793"/>
      <c r="DB37" s="791"/>
      <c r="DC37" s="792"/>
      <c r="DD37" s="792"/>
      <c r="DE37" s="792"/>
      <c r="DF37" s="793"/>
      <c r="DG37" s="791"/>
      <c r="DH37" s="792"/>
      <c r="DI37" s="792"/>
      <c r="DJ37" s="792"/>
      <c r="DK37" s="793"/>
      <c r="DL37" s="791"/>
      <c r="DM37" s="792"/>
      <c r="DN37" s="792"/>
      <c r="DO37" s="792"/>
      <c r="DP37" s="793"/>
      <c r="DQ37" s="791"/>
      <c r="DR37" s="792"/>
      <c r="DS37" s="792"/>
      <c r="DT37" s="792"/>
      <c r="DU37" s="793"/>
      <c r="DV37" s="788"/>
      <c r="DW37" s="789"/>
      <c r="DX37" s="789"/>
      <c r="DY37" s="789"/>
      <c r="DZ37" s="794"/>
      <c r="EA37" s="214"/>
    </row>
    <row r="38" spans="1:131" ht="26.25" customHeight="1">
      <c r="A38" s="226">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49"/>
      <c r="AL38" s="845"/>
      <c r="AM38" s="845"/>
      <c r="AN38" s="845"/>
      <c r="AO38" s="845"/>
      <c r="AP38" s="845"/>
      <c r="AQ38" s="845"/>
      <c r="AR38" s="845"/>
      <c r="AS38" s="845"/>
      <c r="AT38" s="845"/>
      <c r="AU38" s="845"/>
      <c r="AV38" s="845"/>
      <c r="AW38" s="845"/>
      <c r="AX38" s="845"/>
      <c r="AY38" s="845"/>
      <c r="AZ38" s="846"/>
      <c r="BA38" s="846"/>
      <c r="BB38" s="846"/>
      <c r="BC38" s="846"/>
      <c r="BD38" s="846"/>
      <c r="BE38" s="847"/>
      <c r="BF38" s="847"/>
      <c r="BG38" s="847"/>
      <c r="BH38" s="847"/>
      <c r="BI38" s="848"/>
      <c r="BJ38" s="216"/>
      <c r="BK38" s="216"/>
      <c r="BL38" s="216"/>
      <c r="BM38" s="216"/>
      <c r="BN38" s="216"/>
      <c r="BO38" s="225"/>
      <c r="BP38" s="225"/>
      <c r="BQ38" s="222">
        <v>32</v>
      </c>
      <c r="BR38" s="223"/>
      <c r="BS38" s="788"/>
      <c r="BT38" s="789"/>
      <c r="BU38" s="789"/>
      <c r="BV38" s="789"/>
      <c r="BW38" s="789"/>
      <c r="BX38" s="789"/>
      <c r="BY38" s="789"/>
      <c r="BZ38" s="789"/>
      <c r="CA38" s="789"/>
      <c r="CB38" s="789"/>
      <c r="CC38" s="789"/>
      <c r="CD38" s="789"/>
      <c r="CE38" s="789"/>
      <c r="CF38" s="789"/>
      <c r="CG38" s="790"/>
      <c r="CH38" s="791"/>
      <c r="CI38" s="792"/>
      <c r="CJ38" s="792"/>
      <c r="CK38" s="792"/>
      <c r="CL38" s="793"/>
      <c r="CM38" s="791"/>
      <c r="CN38" s="792"/>
      <c r="CO38" s="792"/>
      <c r="CP38" s="792"/>
      <c r="CQ38" s="793"/>
      <c r="CR38" s="791"/>
      <c r="CS38" s="792"/>
      <c r="CT38" s="792"/>
      <c r="CU38" s="792"/>
      <c r="CV38" s="793"/>
      <c r="CW38" s="791"/>
      <c r="CX38" s="792"/>
      <c r="CY38" s="792"/>
      <c r="CZ38" s="792"/>
      <c r="DA38" s="793"/>
      <c r="DB38" s="791"/>
      <c r="DC38" s="792"/>
      <c r="DD38" s="792"/>
      <c r="DE38" s="792"/>
      <c r="DF38" s="793"/>
      <c r="DG38" s="791"/>
      <c r="DH38" s="792"/>
      <c r="DI38" s="792"/>
      <c r="DJ38" s="792"/>
      <c r="DK38" s="793"/>
      <c r="DL38" s="791"/>
      <c r="DM38" s="792"/>
      <c r="DN38" s="792"/>
      <c r="DO38" s="792"/>
      <c r="DP38" s="793"/>
      <c r="DQ38" s="791"/>
      <c r="DR38" s="792"/>
      <c r="DS38" s="792"/>
      <c r="DT38" s="792"/>
      <c r="DU38" s="793"/>
      <c r="DV38" s="788"/>
      <c r="DW38" s="789"/>
      <c r="DX38" s="789"/>
      <c r="DY38" s="789"/>
      <c r="DZ38" s="794"/>
      <c r="EA38" s="214"/>
    </row>
    <row r="39" spans="1:131" ht="26.25" customHeight="1">
      <c r="A39" s="226">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49"/>
      <c r="AL39" s="845"/>
      <c r="AM39" s="845"/>
      <c r="AN39" s="845"/>
      <c r="AO39" s="845"/>
      <c r="AP39" s="845"/>
      <c r="AQ39" s="845"/>
      <c r="AR39" s="845"/>
      <c r="AS39" s="845"/>
      <c r="AT39" s="845"/>
      <c r="AU39" s="845"/>
      <c r="AV39" s="845"/>
      <c r="AW39" s="845"/>
      <c r="AX39" s="845"/>
      <c r="AY39" s="845"/>
      <c r="AZ39" s="846"/>
      <c r="BA39" s="846"/>
      <c r="BB39" s="846"/>
      <c r="BC39" s="846"/>
      <c r="BD39" s="846"/>
      <c r="BE39" s="847"/>
      <c r="BF39" s="847"/>
      <c r="BG39" s="847"/>
      <c r="BH39" s="847"/>
      <c r="BI39" s="848"/>
      <c r="BJ39" s="216"/>
      <c r="BK39" s="216"/>
      <c r="BL39" s="216"/>
      <c r="BM39" s="216"/>
      <c r="BN39" s="216"/>
      <c r="BO39" s="225"/>
      <c r="BP39" s="225"/>
      <c r="BQ39" s="222">
        <v>33</v>
      </c>
      <c r="BR39" s="223"/>
      <c r="BS39" s="788"/>
      <c r="BT39" s="789"/>
      <c r="BU39" s="789"/>
      <c r="BV39" s="789"/>
      <c r="BW39" s="789"/>
      <c r="BX39" s="789"/>
      <c r="BY39" s="789"/>
      <c r="BZ39" s="789"/>
      <c r="CA39" s="789"/>
      <c r="CB39" s="789"/>
      <c r="CC39" s="789"/>
      <c r="CD39" s="789"/>
      <c r="CE39" s="789"/>
      <c r="CF39" s="789"/>
      <c r="CG39" s="790"/>
      <c r="CH39" s="791"/>
      <c r="CI39" s="792"/>
      <c r="CJ39" s="792"/>
      <c r="CK39" s="792"/>
      <c r="CL39" s="793"/>
      <c r="CM39" s="791"/>
      <c r="CN39" s="792"/>
      <c r="CO39" s="792"/>
      <c r="CP39" s="792"/>
      <c r="CQ39" s="793"/>
      <c r="CR39" s="791"/>
      <c r="CS39" s="792"/>
      <c r="CT39" s="792"/>
      <c r="CU39" s="792"/>
      <c r="CV39" s="793"/>
      <c r="CW39" s="791"/>
      <c r="CX39" s="792"/>
      <c r="CY39" s="792"/>
      <c r="CZ39" s="792"/>
      <c r="DA39" s="793"/>
      <c r="DB39" s="791"/>
      <c r="DC39" s="792"/>
      <c r="DD39" s="792"/>
      <c r="DE39" s="792"/>
      <c r="DF39" s="793"/>
      <c r="DG39" s="791"/>
      <c r="DH39" s="792"/>
      <c r="DI39" s="792"/>
      <c r="DJ39" s="792"/>
      <c r="DK39" s="793"/>
      <c r="DL39" s="791"/>
      <c r="DM39" s="792"/>
      <c r="DN39" s="792"/>
      <c r="DO39" s="792"/>
      <c r="DP39" s="793"/>
      <c r="DQ39" s="791"/>
      <c r="DR39" s="792"/>
      <c r="DS39" s="792"/>
      <c r="DT39" s="792"/>
      <c r="DU39" s="793"/>
      <c r="DV39" s="788"/>
      <c r="DW39" s="789"/>
      <c r="DX39" s="789"/>
      <c r="DY39" s="789"/>
      <c r="DZ39" s="794"/>
      <c r="EA39" s="214"/>
    </row>
    <row r="40" spans="1:131" ht="26.25" customHeight="1">
      <c r="A40" s="222">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49"/>
      <c r="AL40" s="845"/>
      <c r="AM40" s="845"/>
      <c r="AN40" s="845"/>
      <c r="AO40" s="845"/>
      <c r="AP40" s="845"/>
      <c r="AQ40" s="845"/>
      <c r="AR40" s="845"/>
      <c r="AS40" s="845"/>
      <c r="AT40" s="845"/>
      <c r="AU40" s="845"/>
      <c r="AV40" s="845"/>
      <c r="AW40" s="845"/>
      <c r="AX40" s="845"/>
      <c r="AY40" s="845"/>
      <c r="AZ40" s="846"/>
      <c r="BA40" s="846"/>
      <c r="BB40" s="846"/>
      <c r="BC40" s="846"/>
      <c r="BD40" s="846"/>
      <c r="BE40" s="847"/>
      <c r="BF40" s="847"/>
      <c r="BG40" s="847"/>
      <c r="BH40" s="847"/>
      <c r="BI40" s="848"/>
      <c r="BJ40" s="216"/>
      <c r="BK40" s="216"/>
      <c r="BL40" s="216"/>
      <c r="BM40" s="216"/>
      <c r="BN40" s="216"/>
      <c r="BO40" s="225"/>
      <c r="BP40" s="225"/>
      <c r="BQ40" s="222">
        <v>34</v>
      </c>
      <c r="BR40" s="223"/>
      <c r="BS40" s="788"/>
      <c r="BT40" s="789"/>
      <c r="BU40" s="789"/>
      <c r="BV40" s="789"/>
      <c r="BW40" s="789"/>
      <c r="BX40" s="789"/>
      <c r="BY40" s="789"/>
      <c r="BZ40" s="789"/>
      <c r="CA40" s="789"/>
      <c r="CB40" s="789"/>
      <c r="CC40" s="789"/>
      <c r="CD40" s="789"/>
      <c r="CE40" s="789"/>
      <c r="CF40" s="789"/>
      <c r="CG40" s="790"/>
      <c r="CH40" s="791"/>
      <c r="CI40" s="792"/>
      <c r="CJ40" s="792"/>
      <c r="CK40" s="792"/>
      <c r="CL40" s="793"/>
      <c r="CM40" s="791"/>
      <c r="CN40" s="792"/>
      <c r="CO40" s="792"/>
      <c r="CP40" s="792"/>
      <c r="CQ40" s="793"/>
      <c r="CR40" s="791"/>
      <c r="CS40" s="792"/>
      <c r="CT40" s="792"/>
      <c r="CU40" s="792"/>
      <c r="CV40" s="793"/>
      <c r="CW40" s="791"/>
      <c r="CX40" s="792"/>
      <c r="CY40" s="792"/>
      <c r="CZ40" s="792"/>
      <c r="DA40" s="793"/>
      <c r="DB40" s="791"/>
      <c r="DC40" s="792"/>
      <c r="DD40" s="792"/>
      <c r="DE40" s="792"/>
      <c r="DF40" s="793"/>
      <c r="DG40" s="791"/>
      <c r="DH40" s="792"/>
      <c r="DI40" s="792"/>
      <c r="DJ40" s="792"/>
      <c r="DK40" s="793"/>
      <c r="DL40" s="791"/>
      <c r="DM40" s="792"/>
      <c r="DN40" s="792"/>
      <c r="DO40" s="792"/>
      <c r="DP40" s="793"/>
      <c r="DQ40" s="791"/>
      <c r="DR40" s="792"/>
      <c r="DS40" s="792"/>
      <c r="DT40" s="792"/>
      <c r="DU40" s="793"/>
      <c r="DV40" s="788"/>
      <c r="DW40" s="789"/>
      <c r="DX40" s="789"/>
      <c r="DY40" s="789"/>
      <c r="DZ40" s="794"/>
      <c r="EA40" s="214"/>
    </row>
    <row r="41" spans="1:131" ht="26.25" customHeight="1">
      <c r="A41" s="222">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49"/>
      <c r="AL41" s="845"/>
      <c r="AM41" s="845"/>
      <c r="AN41" s="845"/>
      <c r="AO41" s="845"/>
      <c r="AP41" s="845"/>
      <c r="AQ41" s="845"/>
      <c r="AR41" s="845"/>
      <c r="AS41" s="845"/>
      <c r="AT41" s="845"/>
      <c r="AU41" s="845"/>
      <c r="AV41" s="845"/>
      <c r="AW41" s="845"/>
      <c r="AX41" s="845"/>
      <c r="AY41" s="845"/>
      <c r="AZ41" s="846"/>
      <c r="BA41" s="846"/>
      <c r="BB41" s="846"/>
      <c r="BC41" s="846"/>
      <c r="BD41" s="846"/>
      <c r="BE41" s="847"/>
      <c r="BF41" s="847"/>
      <c r="BG41" s="847"/>
      <c r="BH41" s="847"/>
      <c r="BI41" s="848"/>
      <c r="BJ41" s="216"/>
      <c r="BK41" s="216"/>
      <c r="BL41" s="216"/>
      <c r="BM41" s="216"/>
      <c r="BN41" s="216"/>
      <c r="BO41" s="225"/>
      <c r="BP41" s="225"/>
      <c r="BQ41" s="222">
        <v>35</v>
      </c>
      <c r="BR41" s="223"/>
      <c r="BS41" s="788"/>
      <c r="BT41" s="789"/>
      <c r="BU41" s="789"/>
      <c r="BV41" s="789"/>
      <c r="BW41" s="789"/>
      <c r="BX41" s="789"/>
      <c r="BY41" s="789"/>
      <c r="BZ41" s="789"/>
      <c r="CA41" s="789"/>
      <c r="CB41" s="789"/>
      <c r="CC41" s="789"/>
      <c r="CD41" s="789"/>
      <c r="CE41" s="789"/>
      <c r="CF41" s="789"/>
      <c r="CG41" s="790"/>
      <c r="CH41" s="791"/>
      <c r="CI41" s="792"/>
      <c r="CJ41" s="792"/>
      <c r="CK41" s="792"/>
      <c r="CL41" s="793"/>
      <c r="CM41" s="791"/>
      <c r="CN41" s="792"/>
      <c r="CO41" s="792"/>
      <c r="CP41" s="792"/>
      <c r="CQ41" s="793"/>
      <c r="CR41" s="791"/>
      <c r="CS41" s="792"/>
      <c r="CT41" s="792"/>
      <c r="CU41" s="792"/>
      <c r="CV41" s="793"/>
      <c r="CW41" s="791"/>
      <c r="CX41" s="792"/>
      <c r="CY41" s="792"/>
      <c r="CZ41" s="792"/>
      <c r="DA41" s="793"/>
      <c r="DB41" s="791"/>
      <c r="DC41" s="792"/>
      <c r="DD41" s="792"/>
      <c r="DE41" s="792"/>
      <c r="DF41" s="793"/>
      <c r="DG41" s="791"/>
      <c r="DH41" s="792"/>
      <c r="DI41" s="792"/>
      <c r="DJ41" s="792"/>
      <c r="DK41" s="793"/>
      <c r="DL41" s="791"/>
      <c r="DM41" s="792"/>
      <c r="DN41" s="792"/>
      <c r="DO41" s="792"/>
      <c r="DP41" s="793"/>
      <c r="DQ41" s="791"/>
      <c r="DR41" s="792"/>
      <c r="DS41" s="792"/>
      <c r="DT41" s="792"/>
      <c r="DU41" s="793"/>
      <c r="DV41" s="788"/>
      <c r="DW41" s="789"/>
      <c r="DX41" s="789"/>
      <c r="DY41" s="789"/>
      <c r="DZ41" s="794"/>
      <c r="EA41" s="214"/>
    </row>
    <row r="42" spans="1:131" ht="26.25" customHeight="1">
      <c r="A42" s="222">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49"/>
      <c r="AL42" s="845"/>
      <c r="AM42" s="845"/>
      <c r="AN42" s="845"/>
      <c r="AO42" s="845"/>
      <c r="AP42" s="845"/>
      <c r="AQ42" s="845"/>
      <c r="AR42" s="845"/>
      <c r="AS42" s="845"/>
      <c r="AT42" s="845"/>
      <c r="AU42" s="845"/>
      <c r="AV42" s="845"/>
      <c r="AW42" s="845"/>
      <c r="AX42" s="845"/>
      <c r="AY42" s="845"/>
      <c r="AZ42" s="846"/>
      <c r="BA42" s="846"/>
      <c r="BB42" s="846"/>
      <c r="BC42" s="846"/>
      <c r="BD42" s="846"/>
      <c r="BE42" s="847"/>
      <c r="BF42" s="847"/>
      <c r="BG42" s="847"/>
      <c r="BH42" s="847"/>
      <c r="BI42" s="848"/>
      <c r="BJ42" s="216"/>
      <c r="BK42" s="216"/>
      <c r="BL42" s="216"/>
      <c r="BM42" s="216"/>
      <c r="BN42" s="216"/>
      <c r="BO42" s="225"/>
      <c r="BP42" s="225"/>
      <c r="BQ42" s="222">
        <v>36</v>
      </c>
      <c r="BR42" s="223"/>
      <c r="BS42" s="788"/>
      <c r="BT42" s="789"/>
      <c r="BU42" s="789"/>
      <c r="BV42" s="789"/>
      <c r="BW42" s="789"/>
      <c r="BX42" s="789"/>
      <c r="BY42" s="789"/>
      <c r="BZ42" s="789"/>
      <c r="CA42" s="789"/>
      <c r="CB42" s="789"/>
      <c r="CC42" s="789"/>
      <c r="CD42" s="789"/>
      <c r="CE42" s="789"/>
      <c r="CF42" s="789"/>
      <c r="CG42" s="790"/>
      <c r="CH42" s="791"/>
      <c r="CI42" s="792"/>
      <c r="CJ42" s="792"/>
      <c r="CK42" s="792"/>
      <c r="CL42" s="793"/>
      <c r="CM42" s="791"/>
      <c r="CN42" s="792"/>
      <c r="CO42" s="792"/>
      <c r="CP42" s="792"/>
      <c r="CQ42" s="793"/>
      <c r="CR42" s="791"/>
      <c r="CS42" s="792"/>
      <c r="CT42" s="792"/>
      <c r="CU42" s="792"/>
      <c r="CV42" s="793"/>
      <c r="CW42" s="791"/>
      <c r="CX42" s="792"/>
      <c r="CY42" s="792"/>
      <c r="CZ42" s="792"/>
      <c r="DA42" s="793"/>
      <c r="DB42" s="791"/>
      <c r="DC42" s="792"/>
      <c r="DD42" s="792"/>
      <c r="DE42" s="792"/>
      <c r="DF42" s="793"/>
      <c r="DG42" s="791"/>
      <c r="DH42" s="792"/>
      <c r="DI42" s="792"/>
      <c r="DJ42" s="792"/>
      <c r="DK42" s="793"/>
      <c r="DL42" s="791"/>
      <c r="DM42" s="792"/>
      <c r="DN42" s="792"/>
      <c r="DO42" s="792"/>
      <c r="DP42" s="793"/>
      <c r="DQ42" s="791"/>
      <c r="DR42" s="792"/>
      <c r="DS42" s="792"/>
      <c r="DT42" s="792"/>
      <c r="DU42" s="793"/>
      <c r="DV42" s="788"/>
      <c r="DW42" s="789"/>
      <c r="DX42" s="789"/>
      <c r="DY42" s="789"/>
      <c r="DZ42" s="794"/>
      <c r="EA42" s="214"/>
    </row>
    <row r="43" spans="1:131" ht="26.25" customHeight="1">
      <c r="A43" s="222">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49"/>
      <c r="AL43" s="845"/>
      <c r="AM43" s="845"/>
      <c r="AN43" s="845"/>
      <c r="AO43" s="845"/>
      <c r="AP43" s="845"/>
      <c r="AQ43" s="845"/>
      <c r="AR43" s="845"/>
      <c r="AS43" s="845"/>
      <c r="AT43" s="845"/>
      <c r="AU43" s="845"/>
      <c r="AV43" s="845"/>
      <c r="AW43" s="845"/>
      <c r="AX43" s="845"/>
      <c r="AY43" s="845"/>
      <c r="AZ43" s="846"/>
      <c r="BA43" s="846"/>
      <c r="BB43" s="846"/>
      <c r="BC43" s="846"/>
      <c r="BD43" s="846"/>
      <c r="BE43" s="847"/>
      <c r="BF43" s="847"/>
      <c r="BG43" s="847"/>
      <c r="BH43" s="847"/>
      <c r="BI43" s="848"/>
      <c r="BJ43" s="216"/>
      <c r="BK43" s="216"/>
      <c r="BL43" s="216"/>
      <c r="BM43" s="216"/>
      <c r="BN43" s="216"/>
      <c r="BO43" s="225"/>
      <c r="BP43" s="225"/>
      <c r="BQ43" s="222">
        <v>37</v>
      </c>
      <c r="BR43" s="223"/>
      <c r="BS43" s="788"/>
      <c r="BT43" s="789"/>
      <c r="BU43" s="789"/>
      <c r="BV43" s="789"/>
      <c r="BW43" s="789"/>
      <c r="BX43" s="789"/>
      <c r="BY43" s="789"/>
      <c r="BZ43" s="789"/>
      <c r="CA43" s="789"/>
      <c r="CB43" s="789"/>
      <c r="CC43" s="789"/>
      <c r="CD43" s="789"/>
      <c r="CE43" s="789"/>
      <c r="CF43" s="789"/>
      <c r="CG43" s="790"/>
      <c r="CH43" s="791"/>
      <c r="CI43" s="792"/>
      <c r="CJ43" s="792"/>
      <c r="CK43" s="792"/>
      <c r="CL43" s="793"/>
      <c r="CM43" s="791"/>
      <c r="CN43" s="792"/>
      <c r="CO43" s="792"/>
      <c r="CP43" s="792"/>
      <c r="CQ43" s="793"/>
      <c r="CR43" s="791"/>
      <c r="CS43" s="792"/>
      <c r="CT43" s="792"/>
      <c r="CU43" s="792"/>
      <c r="CV43" s="793"/>
      <c r="CW43" s="791"/>
      <c r="CX43" s="792"/>
      <c r="CY43" s="792"/>
      <c r="CZ43" s="792"/>
      <c r="DA43" s="793"/>
      <c r="DB43" s="791"/>
      <c r="DC43" s="792"/>
      <c r="DD43" s="792"/>
      <c r="DE43" s="792"/>
      <c r="DF43" s="793"/>
      <c r="DG43" s="791"/>
      <c r="DH43" s="792"/>
      <c r="DI43" s="792"/>
      <c r="DJ43" s="792"/>
      <c r="DK43" s="793"/>
      <c r="DL43" s="791"/>
      <c r="DM43" s="792"/>
      <c r="DN43" s="792"/>
      <c r="DO43" s="792"/>
      <c r="DP43" s="793"/>
      <c r="DQ43" s="791"/>
      <c r="DR43" s="792"/>
      <c r="DS43" s="792"/>
      <c r="DT43" s="792"/>
      <c r="DU43" s="793"/>
      <c r="DV43" s="788"/>
      <c r="DW43" s="789"/>
      <c r="DX43" s="789"/>
      <c r="DY43" s="789"/>
      <c r="DZ43" s="794"/>
      <c r="EA43" s="214"/>
    </row>
    <row r="44" spans="1:131" ht="26.25" customHeight="1">
      <c r="A44" s="222">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49"/>
      <c r="AL44" s="845"/>
      <c r="AM44" s="845"/>
      <c r="AN44" s="845"/>
      <c r="AO44" s="845"/>
      <c r="AP44" s="845"/>
      <c r="AQ44" s="845"/>
      <c r="AR44" s="845"/>
      <c r="AS44" s="845"/>
      <c r="AT44" s="845"/>
      <c r="AU44" s="845"/>
      <c r="AV44" s="845"/>
      <c r="AW44" s="845"/>
      <c r="AX44" s="845"/>
      <c r="AY44" s="845"/>
      <c r="AZ44" s="846"/>
      <c r="BA44" s="846"/>
      <c r="BB44" s="846"/>
      <c r="BC44" s="846"/>
      <c r="BD44" s="846"/>
      <c r="BE44" s="847"/>
      <c r="BF44" s="847"/>
      <c r="BG44" s="847"/>
      <c r="BH44" s="847"/>
      <c r="BI44" s="848"/>
      <c r="BJ44" s="216"/>
      <c r="BK44" s="216"/>
      <c r="BL44" s="216"/>
      <c r="BM44" s="216"/>
      <c r="BN44" s="216"/>
      <c r="BO44" s="225"/>
      <c r="BP44" s="225"/>
      <c r="BQ44" s="222">
        <v>38</v>
      </c>
      <c r="BR44" s="223"/>
      <c r="BS44" s="788"/>
      <c r="BT44" s="789"/>
      <c r="BU44" s="789"/>
      <c r="BV44" s="789"/>
      <c r="BW44" s="789"/>
      <c r="BX44" s="789"/>
      <c r="BY44" s="789"/>
      <c r="BZ44" s="789"/>
      <c r="CA44" s="789"/>
      <c r="CB44" s="789"/>
      <c r="CC44" s="789"/>
      <c r="CD44" s="789"/>
      <c r="CE44" s="789"/>
      <c r="CF44" s="789"/>
      <c r="CG44" s="790"/>
      <c r="CH44" s="791"/>
      <c r="CI44" s="792"/>
      <c r="CJ44" s="792"/>
      <c r="CK44" s="792"/>
      <c r="CL44" s="793"/>
      <c r="CM44" s="791"/>
      <c r="CN44" s="792"/>
      <c r="CO44" s="792"/>
      <c r="CP44" s="792"/>
      <c r="CQ44" s="793"/>
      <c r="CR44" s="791"/>
      <c r="CS44" s="792"/>
      <c r="CT44" s="792"/>
      <c r="CU44" s="792"/>
      <c r="CV44" s="793"/>
      <c r="CW44" s="791"/>
      <c r="CX44" s="792"/>
      <c r="CY44" s="792"/>
      <c r="CZ44" s="792"/>
      <c r="DA44" s="793"/>
      <c r="DB44" s="791"/>
      <c r="DC44" s="792"/>
      <c r="DD44" s="792"/>
      <c r="DE44" s="792"/>
      <c r="DF44" s="793"/>
      <c r="DG44" s="791"/>
      <c r="DH44" s="792"/>
      <c r="DI44" s="792"/>
      <c r="DJ44" s="792"/>
      <c r="DK44" s="793"/>
      <c r="DL44" s="791"/>
      <c r="DM44" s="792"/>
      <c r="DN44" s="792"/>
      <c r="DO44" s="792"/>
      <c r="DP44" s="793"/>
      <c r="DQ44" s="791"/>
      <c r="DR44" s="792"/>
      <c r="DS44" s="792"/>
      <c r="DT44" s="792"/>
      <c r="DU44" s="793"/>
      <c r="DV44" s="788"/>
      <c r="DW44" s="789"/>
      <c r="DX44" s="789"/>
      <c r="DY44" s="789"/>
      <c r="DZ44" s="794"/>
      <c r="EA44" s="214"/>
    </row>
    <row r="45" spans="1:131" ht="26.25" customHeight="1">
      <c r="A45" s="222">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49"/>
      <c r="AL45" s="845"/>
      <c r="AM45" s="845"/>
      <c r="AN45" s="845"/>
      <c r="AO45" s="845"/>
      <c r="AP45" s="845"/>
      <c r="AQ45" s="845"/>
      <c r="AR45" s="845"/>
      <c r="AS45" s="845"/>
      <c r="AT45" s="845"/>
      <c r="AU45" s="845"/>
      <c r="AV45" s="845"/>
      <c r="AW45" s="845"/>
      <c r="AX45" s="845"/>
      <c r="AY45" s="845"/>
      <c r="AZ45" s="846"/>
      <c r="BA45" s="846"/>
      <c r="BB45" s="846"/>
      <c r="BC45" s="846"/>
      <c r="BD45" s="846"/>
      <c r="BE45" s="847"/>
      <c r="BF45" s="847"/>
      <c r="BG45" s="847"/>
      <c r="BH45" s="847"/>
      <c r="BI45" s="848"/>
      <c r="BJ45" s="216"/>
      <c r="BK45" s="216"/>
      <c r="BL45" s="216"/>
      <c r="BM45" s="216"/>
      <c r="BN45" s="216"/>
      <c r="BO45" s="225"/>
      <c r="BP45" s="225"/>
      <c r="BQ45" s="222">
        <v>39</v>
      </c>
      <c r="BR45" s="223"/>
      <c r="BS45" s="788"/>
      <c r="BT45" s="789"/>
      <c r="BU45" s="789"/>
      <c r="BV45" s="789"/>
      <c r="BW45" s="789"/>
      <c r="BX45" s="789"/>
      <c r="BY45" s="789"/>
      <c r="BZ45" s="789"/>
      <c r="CA45" s="789"/>
      <c r="CB45" s="789"/>
      <c r="CC45" s="789"/>
      <c r="CD45" s="789"/>
      <c r="CE45" s="789"/>
      <c r="CF45" s="789"/>
      <c r="CG45" s="790"/>
      <c r="CH45" s="791"/>
      <c r="CI45" s="792"/>
      <c r="CJ45" s="792"/>
      <c r="CK45" s="792"/>
      <c r="CL45" s="793"/>
      <c r="CM45" s="791"/>
      <c r="CN45" s="792"/>
      <c r="CO45" s="792"/>
      <c r="CP45" s="792"/>
      <c r="CQ45" s="793"/>
      <c r="CR45" s="791"/>
      <c r="CS45" s="792"/>
      <c r="CT45" s="792"/>
      <c r="CU45" s="792"/>
      <c r="CV45" s="793"/>
      <c r="CW45" s="791"/>
      <c r="CX45" s="792"/>
      <c r="CY45" s="792"/>
      <c r="CZ45" s="792"/>
      <c r="DA45" s="793"/>
      <c r="DB45" s="791"/>
      <c r="DC45" s="792"/>
      <c r="DD45" s="792"/>
      <c r="DE45" s="792"/>
      <c r="DF45" s="793"/>
      <c r="DG45" s="791"/>
      <c r="DH45" s="792"/>
      <c r="DI45" s="792"/>
      <c r="DJ45" s="792"/>
      <c r="DK45" s="793"/>
      <c r="DL45" s="791"/>
      <c r="DM45" s="792"/>
      <c r="DN45" s="792"/>
      <c r="DO45" s="792"/>
      <c r="DP45" s="793"/>
      <c r="DQ45" s="791"/>
      <c r="DR45" s="792"/>
      <c r="DS45" s="792"/>
      <c r="DT45" s="792"/>
      <c r="DU45" s="793"/>
      <c r="DV45" s="788"/>
      <c r="DW45" s="789"/>
      <c r="DX45" s="789"/>
      <c r="DY45" s="789"/>
      <c r="DZ45" s="794"/>
      <c r="EA45" s="214"/>
    </row>
    <row r="46" spans="1:131" ht="26.25" customHeight="1">
      <c r="A46" s="222">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49"/>
      <c r="AL46" s="845"/>
      <c r="AM46" s="845"/>
      <c r="AN46" s="845"/>
      <c r="AO46" s="845"/>
      <c r="AP46" s="845"/>
      <c r="AQ46" s="845"/>
      <c r="AR46" s="845"/>
      <c r="AS46" s="845"/>
      <c r="AT46" s="845"/>
      <c r="AU46" s="845"/>
      <c r="AV46" s="845"/>
      <c r="AW46" s="845"/>
      <c r="AX46" s="845"/>
      <c r="AY46" s="845"/>
      <c r="AZ46" s="846"/>
      <c r="BA46" s="846"/>
      <c r="BB46" s="846"/>
      <c r="BC46" s="846"/>
      <c r="BD46" s="846"/>
      <c r="BE46" s="847"/>
      <c r="BF46" s="847"/>
      <c r="BG46" s="847"/>
      <c r="BH46" s="847"/>
      <c r="BI46" s="848"/>
      <c r="BJ46" s="216"/>
      <c r="BK46" s="216"/>
      <c r="BL46" s="216"/>
      <c r="BM46" s="216"/>
      <c r="BN46" s="216"/>
      <c r="BO46" s="225"/>
      <c r="BP46" s="225"/>
      <c r="BQ46" s="222">
        <v>40</v>
      </c>
      <c r="BR46" s="223"/>
      <c r="BS46" s="788"/>
      <c r="BT46" s="789"/>
      <c r="BU46" s="789"/>
      <c r="BV46" s="789"/>
      <c r="BW46" s="789"/>
      <c r="BX46" s="789"/>
      <c r="BY46" s="789"/>
      <c r="BZ46" s="789"/>
      <c r="CA46" s="789"/>
      <c r="CB46" s="789"/>
      <c r="CC46" s="789"/>
      <c r="CD46" s="789"/>
      <c r="CE46" s="789"/>
      <c r="CF46" s="789"/>
      <c r="CG46" s="790"/>
      <c r="CH46" s="791"/>
      <c r="CI46" s="792"/>
      <c r="CJ46" s="792"/>
      <c r="CK46" s="792"/>
      <c r="CL46" s="793"/>
      <c r="CM46" s="791"/>
      <c r="CN46" s="792"/>
      <c r="CO46" s="792"/>
      <c r="CP46" s="792"/>
      <c r="CQ46" s="793"/>
      <c r="CR46" s="791"/>
      <c r="CS46" s="792"/>
      <c r="CT46" s="792"/>
      <c r="CU46" s="792"/>
      <c r="CV46" s="793"/>
      <c r="CW46" s="791"/>
      <c r="CX46" s="792"/>
      <c r="CY46" s="792"/>
      <c r="CZ46" s="792"/>
      <c r="DA46" s="793"/>
      <c r="DB46" s="791"/>
      <c r="DC46" s="792"/>
      <c r="DD46" s="792"/>
      <c r="DE46" s="792"/>
      <c r="DF46" s="793"/>
      <c r="DG46" s="791"/>
      <c r="DH46" s="792"/>
      <c r="DI46" s="792"/>
      <c r="DJ46" s="792"/>
      <c r="DK46" s="793"/>
      <c r="DL46" s="791"/>
      <c r="DM46" s="792"/>
      <c r="DN46" s="792"/>
      <c r="DO46" s="792"/>
      <c r="DP46" s="793"/>
      <c r="DQ46" s="791"/>
      <c r="DR46" s="792"/>
      <c r="DS46" s="792"/>
      <c r="DT46" s="792"/>
      <c r="DU46" s="793"/>
      <c r="DV46" s="788"/>
      <c r="DW46" s="789"/>
      <c r="DX46" s="789"/>
      <c r="DY46" s="789"/>
      <c r="DZ46" s="794"/>
      <c r="EA46" s="214"/>
    </row>
    <row r="47" spans="1:131" ht="26.25" customHeight="1">
      <c r="A47" s="222">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49"/>
      <c r="AL47" s="845"/>
      <c r="AM47" s="845"/>
      <c r="AN47" s="845"/>
      <c r="AO47" s="845"/>
      <c r="AP47" s="845"/>
      <c r="AQ47" s="845"/>
      <c r="AR47" s="845"/>
      <c r="AS47" s="845"/>
      <c r="AT47" s="845"/>
      <c r="AU47" s="845"/>
      <c r="AV47" s="845"/>
      <c r="AW47" s="845"/>
      <c r="AX47" s="845"/>
      <c r="AY47" s="845"/>
      <c r="AZ47" s="846"/>
      <c r="BA47" s="846"/>
      <c r="BB47" s="846"/>
      <c r="BC47" s="846"/>
      <c r="BD47" s="846"/>
      <c r="BE47" s="847"/>
      <c r="BF47" s="847"/>
      <c r="BG47" s="847"/>
      <c r="BH47" s="847"/>
      <c r="BI47" s="848"/>
      <c r="BJ47" s="216"/>
      <c r="BK47" s="216"/>
      <c r="BL47" s="216"/>
      <c r="BM47" s="216"/>
      <c r="BN47" s="216"/>
      <c r="BO47" s="225"/>
      <c r="BP47" s="225"/>
      <c r="BQ47" s="222">
        <v>41</v>
      </c>
      <c r="BR47" s="223"/>
      <c r="BS47" s="788"/>
      <c r="BT47" s="789"/>
      <c r="BU47" s="789"/>
      <c r="BV47" s="789"/>
      <c r="BW47" s="789"/>
      <c r="BX47" s="789"/>
      <c r="BY47" s="789"/>
      <c r="BZ47" s="789"/>
      <c r="CA47" s="789"/>
      <c r="CB47" s="789"/>
      <c r="CC47" s="789"/>
      <c r="CD47" s="789"/>
      <c r="CE47" s="789"/>
      <c r="CF47" s="789"/>
      <c r="CG47" s="790"/>
      <c r="CH47" s="791"/>
      <c r="CI47" s="792"/>
      <c r="CJ47" s="792"/>
      <c r="CK47" s="792"/>
      <c r="CL47" s="793"/>
      <c r="CM47" s="791"/>
      <c r="CN47" s="792"/>
      <c r="CO47" s="792"/>
      <c r="CP47" s="792"/>
      <c r="CQ47" s="793"/>
      <c r="CR47" s="791"/>
      <c r="CS47" s="792"/>
      <c r="CT47" s="792"/>
      <c r="CU47" s="792"/>
      <c r="CV47" s="793"/>
      <c r="CW47" s="791"/>
      <c r="CX47" s="792"/>
      <c r="CY47" s="792"/>
      <c r="CZ47" s="792"/>
      <c r="DA47" s="793"/>
      <c r="DB47" s="791"/>
      <c r="DC47" s="792"/>
      <c r="DD47" s="792"/>
      <c r="DE47" s="792"/>
      <c r="DF47" s="793"/>
      <c r="DG47" s="791"/>
      <c r="DH47" s="792"/>
      <c r="DI47" s="792"/>
      <c r="DJ47" s="792"/>
      <c r="DK47" s="793"/>
      <c r="DL47" s="791"/>
      <c r="DM47" s="792"/>
      <c r="DN47" s="792"/>
      <c r="DO47" s="792"/>
      <c r="DP47" s="793"/>
      <c r="DQ47" s="791"/>
      <c r="DR47" s="792"/>
      <c r="DS47" s="792"/>
      <c r="DT47" s="792"/>
      <c r="DU47" s="793"/>
      <c r="DV47" s="788"/>
      <c r="DW47" s="789"/>
      <c r="DX47" s="789"/>
      <c r="DY47" s="789"/>
      <c r="DZ47" s="794"/>
      <c r="EA47" s="214"/>
    </row>
    <row r="48" spans="1:131" ht="26.25" customHeight="1">
      <c r="A48" s="222">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49"/>
      <c r="AL48" s="845"/>
      <c r="AM48" s="845"/>
      <c r="AN48" s="845"/>
      <c r="AO48" s="845"/>
      <c r="AP48" s="845"/>
      <c r="AQ48" s="845"/>
      <c r="AR48" s="845"/>
      <c r="AS48" s="845"/>
      <c r="AT48" s="845"/>
      <c r="AU48" s="845"/>
      <c r="AV48" s="845"/>
      <c r="AW48" s="845"/>
      <c r="AX48" s="845"/>
      <c r="AY48" s="845"/>
      <c r="AZ48" s="846"/>
      <c r="BA48" s="846"/>
      <c r="BB48" s="846"/>
      <c r="BC48" s="846"/>
      <c r="BD48" s="846"/>
      <c r="BE48" s="847"/>
      <c r="BF48" s="847"/>
      <c r="BG48" s="847"/>
      <c r="BH48" s="847"/>
      <c r="BI48" s="848"/>
      <c r="BJ48" s="216"/>
      <c r="BK48" s="216"/>
      <c r="BL48" s="216"/>
      <c r="BM48" s="216"/>
      <c r="BN48" s="216"/>
      <c r="BO48" s="225"/>
      <c r="BP48" s="225"/>
      <c r="BQ48" s="222">
        <v>42</v>
      </c>
      <c r="BR48" s="223"/>
      <c r="BS48" s="788"/>
      <c r="BT48" s="789"/>
      <c r="BU48" s="789"/>
      <c r="BV48" s="789"/>
      <c r="BW48" s="789"/>
      <c r="BX48" s="789"/>
      <c r="BY48" s="789"/>
      <c r="BZ48" s="789"/>
      <c r="CA48" s="789"/>
      <c r="CB48" s="789"/>
      <c r="CC48" s="789"/>
      <c r="CD48" s="789"/>
      <c r="CE48" s="789"/>
      <c r="CF48" s="789"/>
      <c r="CG48" s="790"/>
      <c r="CH48" s="791"/>
      <c r="CI48" s="792"/>
      <c r="CJ48" s="792"/>
      <c r="CK48" s="792"/>
      <c r="CL48" s="793"/>
      <c r="CM48" s="791"/>
      <c r="CN48" s="792"/>
      <c r="CO48" s="792"/>
      <c r="CP48" s="792"/>
      <c r="CQ48" s="793"/>
      <c r="CR48" s="791"/>
      <c r="CS48" s="792"/>
      <c r="CT48" s="792"/>
      <c r="CU48" s="792"/>
      <c r="CV48" s="793"/>
      <c r="CW48" s="791"/>
      <c r="CX48" s="792"/>
      <c r="CY48" s="792"/>
      <c r="CZ48" s="792"/>
      <c r="DA48" s="793"/>
      <c r="DB48" s="791"/>
      <c r="DC48" s="792"/>
      <c r="DD48" s="792"/>
      <c r="DE48" s="792"/>
      <c r="DF48" s="793"/>
      <c r="DG48" s="791"/>
      <c r="DH48" s="792"/>
      <c r="DI48" s="792"/>
      <c r="DJ48" s="792"/>
      <c r="DK48" s="793"/>
      <c r="DL48" s="791"/>
      <c r="DM48" s="792"/>
      <c r="DN48" s="792"/>
      <c r="DO48" s="792"/>
      <c r="DP48" s="793"/>
      <c r="DQ48" s="791"/>
      <c r="DR48" s="792"/>
      <c r="DS48" s="792"/>
      <c r="DT48" s="792"/>
      <c r="DU48" s="793"/>
      <c r="DV48" s="788"/>
      <c r="DW48" s="789"/>
      <c r="DX48" s="789"/>
      <c r="DY48" s="789"/>
      <c r="DZ48" s="794"/>
      <c r="EA48" s="214"/>
    </row>
    <row r="49" spans="1:131" ht="26.25" customHeight="1">
      <c r="A49" s="222">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49"/>
      <c r="AL49" s="845"/>
      <c r="AM49" s="845"/>
      <c r="AN49" s="845"/>
      <c r="AO49" s="845"/>
      <c r="AP49" s="845"/>
      <c r="AQ49" s="845"/>
      <c r="AR49" s="845"/>
      <c r="AS49" s="845"/>
      <c r="AT49" s="845"/>
      <c r="AU49" s="845"/>
      <c r="AV49" s="845"/>
      <c r="AW49" s="845"/>
      <c r="AX49" s="845"/>
      <c r="AY49" s="845"/>
      <c r="AZ49" s="846"/>
      <c r="BA49" s="846"/>
      <c r="BB49" s="846"/>
      <c r="BC49" s="846"/>
      <c r="BD49" s="846"/>
      <c r="BE49" s="847"/>
      <c r="BF49" s="847"/>
      <c r="BG49" s="847"/>
      <c r="BH49" s="847"/>
      <c r="BI49" s="848"/>
      <c r="BJ49" s="216"/>
      <c r="BK49" s="216"/>
      <c r="BL49" s="216"/>
      <c r="BM49" s="216"/>
      <c r="BN49" s="216"/>
      <c r="BO49" s="225"/>
      <c r="BP49" s="225"/>
      <c r="BQ49" s="222">
        <v>43</v>
      </c>
      <c r="BR49" s="223"/>
      <c r="BS49" s="788"/>
      <c r="BT49" s="789"/>
      <c r="BU49" s="789"/>
      <c r="BV49" s="789"/>
      <c r="BW49" s="789"/>
      <c r="BX49" s="789"/>
      <c r="BY49" s="789"/>
      <c r="BZ49" s="789"/>
      <c r="CA49" s="789"/>
      <c r="CB49" s="789"/>
      <c r="CC49" s="789"/>
      <c r="CD49" s="789"/>
      <c r="CE49" s="789"/>
      <c r="CF49" s="789"/>
      <c r="CG49" s="790"/>
      <c r="CH49" s="791"/>
      <c r="CI49" s="792"/>
      <c r="CJ49" s="792"/>
      <c r="CK49" s="792"/>
      <c r="CL49" s="793"/>
      <c r="CM49" s="791"/>
      <c r="CN49" s="792"/>
      <c r="CO49" s="792"/>
      <c r="CP49" s="792"/>
      <c r="CQ49" s="793"/>
      <c r="CR49" s="791"/>
      <c r="CS49" s="792"/>
      <c r="CT49" s="792"/>
      <c r="CU49" s="792"/>
      <c r="CV49" s="793"/>
      <c r="CW49" s="791"/>
      <c r="CX49" s="792"/>
      <c r="CY49" s="792"/>
      <c r="CZ49" s="792"/>
      <c r="DA49" s="793"/>
      <c r="DB49" s="791"/>
      <c r="DC49" s="792"/>
      <c r="DD49" s="792"/>
      <c r="DE49" s="792"/>
      <c r="DF49" s="793"/>
      <c r="DG49" s="791"/>
      <c r="DH49" s="792"/>
      <c r="DI49" s="792"/>
      <c r="DJ49" s="792"/>
      <c r="DK49" s="793"/>
      <c r="DL49" s="791"/>
      <c r="DM49" s="792"/>
      <c r="DN49" s="792"/>
      <c r="DO49" s="792"/>
      <c r="DP49" s="793"/>
      <c r="DQ49" s="791"/>
      <c r="DR49" s="792"/>
      <c r="DS49" s="792"/>
      <c r="DT49" s="792"/>
      <c r="DU49" s="793"/>
      <c r="DV49" s="788"/>
      <c r="DW49" s="789"/>
      <c r="DX49" s="789"/>
      <c r="DY49" s="789"/>
      <c r="DZ49" s="794"/>
      <c r="EA49" s="214"/>
    </row>
    <row r="50" spans="1:131" ht="26.25" customHeight="1">
      <c r="A50" s="222">
        <v>23</v>
      </c>
      <c r="B50" s="795"/>
      <c r="C50" s="796"/>
      <c r="D50" s="796"/>
      <c r="E50" s="796"/>
      <c r="F50" s="796"/>
      <c r="G50" s="796"/>
      <c r="H50" s="796"/>
      <c r="I50" s="796"/>
      <c r="J50" s="796"/>
      <c r="K50" s="796"/>
      <c r="L50" s="796"/>
      <c r="M50" s="796"/>
      <c r="N50" s="796"/>
      <c r="O50" s="796"/>
      <c r="P50" s="797"/>
      <c r="Q50" s="850"/>
      <c r="R50" s="851"/>
      <c r="S50" s="851"/>
      <c r="T50" s="851"/>
      <c r="U50" s="851"/>
      <c r="V50" s="851"/>
      <c r="W50" s="851"/>
      <c r="X50" s="851"/>
      <c r="Y50" s="851"/>
      <c r="Z50" s="851"/>
      <c r="AA50" s="851"/>
      <c r="AB50" s="851"/>
      <c r="AC50" s="851"/>
      <c r="AD50" s="851"/>
      <c r="AE50" s="852"/>
      <c r="AF50" s="801"/>
      <c r="AG50" s="802"/>
      <c r="AH50" s="802"/>
      <c r="AI50" s="802"/>
      <c r="AJ50" s="803"/>
      <c r="AK50" s="854"/>
      <c r="AL50" s="851"/>
      <c r="AM50" s="851"/>
      <c r="AN50" s="851"/>
      <c r="AO50" s="851"/>
      <c r="AP50" s="851"/>
      <c r="AQ50" s="851"/>
      <c r="AR50" s="851"/>
      <c r="AS50" s="851"/>
      <c r="AT50" s="851"/>
      <c r="AU50" s="851"/>
      <c r="AV50" s="851"/>
      <c r="AW50" s="851"/>
      <c r="AX50" s="851"/>
      <c r="AY50" s="851"/>
      <c r="AZ50" s="853"/>
      <c r="BA50" s="853"/>
      <c r="BB50" s="853"/>
      <c r="BC50" s="853"/>
      <c r="BD50" s="853"/>
      <c r="BE50" s="847"/>
      <c r="BF50" s="847"/>
      <c r="BG50" s="847"/>
      <c r="BH50" s="847"/>
      <c r="BI50" s="848"/>
      <c r="BJ50" s="216"/>
      <c r="BK50" s="216"/>
      <c r="BL50" s="216"/>
      <c r="BM50" s="216"/>
      <c r="BN50" s="216"/>
      <c r="BO50" s="225"/>
      <c r="BP50" s="225"/>
      <c r="BQ50" s="222">
        <v>44</v>
      </c>
      <c r="BR50" s="223"/>
      <c r="BS50" s="788"/>
      <c r="BT50" s="789"/>
      <c r="BU50" s="789"/>
      <c r="BV50" s="789"/>
      <c r="BW50" s="789"/>
      <c r="BX50" s="789"/>
      <c r="BY50" s="789"/>
      <c r="BZ50" s="789"/>
      <c r="CA50" s="789"/>
      <c r="CB50" s="789"/>
      <c r="CC50" s="789"/>
      <c r="CD50" s="789"/>
      <c r="CE50" s="789"/>
      <c r="CF50" s="789"/>
      <c r="CG50" s="790"/>
      <c r="CH50" s="791"/>
      <c r="CI50" s="792"/>
      <c r="CJ50" s="792"/>
      <c r="CK50" s="792"/>
      <c r="CL50" s="793"/>
      <c r="CM50" s="791"/>
      <c r="CN50" s="792"/>
      <c r="CO50" s="792"/>
      <c r="CP50" s="792"/>
      <c r="CQ50" s="793"/>
      <c r="CR50" s="791"/>
      <c r="CS50" s="792"/>
      <c r="CT50" s="792"/>
      <c r="CU50" s="792"/>
      <c r="CV50" s="793"/>
      <c r="CW50" s="791"/>
      <c r="CX50" s="792"/>
      <c r="CY50" s="792"/>
      <c r="CZ50" s="792"/>
      <c r="DA50" s="793"/>
      <c r="DB50" s="791"/>
      <c r="DC50" s="792"/>
      <c r="DD50" s="792"/>
      <c r="DE50" s="792"/>
      <c r="DF50" s="793"/>
      <c r="DG50" s="791"/>
      <c r="DH50" s="792"/>
      <c r="DI50" s="792"/>
      <c r="DJ50" s="792"/>
      <c r="DK50" s="793"/>
      <c r="DL50" s="791"/>
      <c r="DM50" s="792"/>
      <c r="DN50" s="792"/>
      <c r="DO50" s="792"/>
      <c r="DP50" s="793"/>
      <c r="DQ50" s="791"/>
      <c r="DR50" s="792"/>
      <c r="DS50" s="792"/>
      <c r="DT50" s="792"/>
      <c r="DU50" s="793"/>
      <c r="DV50" s="788"/>
      <c r="DW50" s="789"/>
      <c r="DX50" s="789"/>
      <c r="DY50" s="789"/>
      <c r="DZ50" s="794"/>
      <c r="EA50" s="214"/>
    </row>
    <row r="51" spans="1:131" ht="26.25" customHeight="1">
      <c r="A51" s="222">
        <v>24</v>
      </c>
      <c r="B51" s="795"/>
      <c r="C51" s="796"/>
      <c r="D51" s="796"/>
      <c r="E51" s="796"/>
      <c r="F51" s="796"/>
      <c r="G51" s="796"/>
      <c r="H51" s="796"/>
      <c r="I51" s="796"/>
      <c r="J51" s="796"/>
      <c r="K51" s="796"/>
      <c r="L51" s="796"/>
      <c r="M51" s="796"/>
      <c r="N51" s="796"/>
      <c r="O51" s="796"/>
      <c r="P51" s="797"/>
      <c r="Q51" s="850"/>
      <c r="R51" s="851"/>
      <c r="S51" s="851"/>
      <c r="T51" s="851"/>
      <c r="U51" s="851"/>
      <c r="V51" s="851"/>
      <c r="W51" s="851"/>
      <c r="X51" s="851"/>
      <c r="Y51" s="851"/>
      <c r="Z51" s="851"/>
      <c r="AA51" s="851"/>
      <c r="AB51" s="851"/>
      <c r="AC51" s="851"/>
      <c r="AD51" s="851"/>
      <c r="AE51" s="852"/>
      <c r="AF51" s="801"/>
      <c r="AG51" s="802"/>
      <c r="AH51" s="802"/>
      <c r="AI51" s="802"/>
      <c r="AJ51" s="803"/>
      <c r="AK51" s="854"/>
      <c r="AL51" s="851"/>
      <c r="AM51" s="851"/>
      <c r="AN51" s="851"/>
      <c r="AO51" s="851"/>
      <c r="AP51" s="851"/>
      <c r="AQ51" s="851"/>
      <c r="AR51" s="851"/>
      <c r="AS51" s="851"/>
      <c r="AT51" s="851"/>
      <c r="AU51" s="851"/>
      <c r="AV51" s="851"/>
      <c r="AW51" s="851"/>
      <c r="AX51" s="851"/>
      <c r="AY51" s="851"/>
      <c r="AZ51" s="853"/>
      <c r="BA51" s="853"/>
      <c r="BB51" s="853"/>
      <c r="BC51" s="853"/>
      <c r="BD51" s="853"/>
      <c r="BE51" s="847"/>
      <c r="BF51" s="847"/>
      <c r="BG51" s="847"/>
      <c r="BH51" s="847"/>
      <c r="BI51" s="848"/>
      <c r="BJ51" s="216"/>
      <c r="BK51" s="216"/>
      <c r="BL51" s="216"/>
      <c r="BM51" s="216"/>
      <c r="BN51" s="216"/>
      <c r="BO51" s="225"/>
      <c r="BP51" s="225"/>
      <c r="BQ51" s="222">
        <v>45</v>
      </c>
      <c r="BR51" s="223"/>
      <c r="BS51" s="788"/>
      <c r="BT51" s="789"/>
      <c r="BU51" s="789"/>
      <c r="BV51" s="789"/>
      <c r="BW51" s="789"/>
      <c r="BX51" s="789"/>
      <c r="BY51" s="789"/>
      <c r="BZ51" s="789"/>
      <c r="CA51" s="789"/>
      <c r="CB51" s="789"/>
      <c r="CC51" s="789"/>
      <c r="CD51" s="789"/>
      <c r="CE51" s="789"/>
      <c r="CF51" s="789"/>
      <c r="CG51" s="790"/>
      <c r="CH51" s="791"/>
      <c r="CI51" s="792"/>
      <c r="CJ51" s="792"/>
      <c r="CK51" s="792"/>
      <c r="CL51" s="793"/>
      <c r="CM51" s="791"/>
      <c r="CN51" s="792"/>
      <c r="CO51" s="792"/>
      <c r="CP51" s="792"/>
      <c r="CQ51" s="793"/>
      <c r="CR51" s="791"/>
      <c r="CS51" s="792"/>
      <c r="CT51" s="792"/>
      <c r="CU51" s="792"/>
      <c r="CV51" s="793"/>
      <c r="CW51" s="791"/>
      <c r="CX51" s="792"/>
      <c r="CY51" s="792"/>
      <c r="CZ51" s="792"/>
      <c r="DA51" s="793"/>
      <c r="DB51" s="791"/>
      <c r="DC51" s="792"/>
      <c r="DD51" s="792"/>
      <c r="DE51" s="792"/>
      <c r="DF51" s="793"/>
      <c r="DG51" s="791"/>
      <c r="DH51" s="792"/>
      <c r="DI51" s="792"/>
      <c r="DJ51" s="792"/>
      <c r="DK51" s="793"/>
      <c r="DL51" s="791"/>
      <c r="DM51" s="792"/>
      <c r="DN51" s="792"/>
      <c r="DO51" s="792"/>
      <c r="DP51" s="793"/>
      <c r="DQ51" s="791"/>
      <c r="DR51" s="792"/>
      <c r="DS51" s="792"/>
      <c r="DT51" s="792"/>
      <c r="DU51" s="793"/>
      <c r="DV51" s="788"/>
      <c r="DW51" s="789"/>
      <c r="DX51" s="789"/>
      <c r="DY51" s="789"/>
      <c r="DZ51" s="794"/>
      <c r="EA51" s="214"/>
    </row>
    <row r="52" spans="1:131" ht="26.25" customHeight="1">
      <c r="A52" s="222">
        <v>25</v>
      </c>
      <c r="B52" s="795"/>
      <c r="C52" s="796"/>
      <c r="D52" s="796"/>
      <c r="E52" s="796"/>
      <c r="F52" s="796"/>
      <c r="G52" s="796"/>
      <c r="H52" s="796"/>
      <c r="I52" s="796"/>
      <c r="J52" s="796"/>
      <c r="K52" s="796"/>
      <c r="L52" s="796"/>
      <c r="M52" s="796"/>
      <c r="N52" s="796"/>
      <c r="O52" s="796"/>
      <c r="P52" s="797"/>
      <c r="Q52" s="850"/>
      <c r="R52" s="851"/>
      <c r="S52" s="851"/>
      <c r="T52" s="851"/>
      <c r="U52" s="851"/>
      <c r="V52" s="851"/>
      <c r="W52" s="851"/>
      <c r="X52" s="851"/>
      <c r="Y52" s="851"/>
      <c r="Z52" s="851"/>
      <c r="AA52" s="851"/>
      <c r="AB52" s="851"/>
      <c r="AC52" s="851"/>
      <c r="AD52" s="851"/>
      <c r="AE52" s="852"/>
      <c r="AF52" s="801"/>
      <c r="AG52" s="802"/>
      <c r="AH52" s="802"/>
      <c r="AI52" s="802"/>
      <c r="AJ52" s="803"/>
      <c r="AK52" s="854"/>
      <c r="AL52" s="851"/>
      <c r="AM52" s="851"/>
      <c r="AN52" s="851"/>
      <c r="AO52" s="851"/>
      <c r="AP52" s="851"/>
      <c r="AQ52" s="851"/>
      <c r="AR52" s="851"/>
      <c r="AS52" s="851"/>
      <c r="AT52" s="851"/>
      <c r="AU52" s="851"/>
      <c r="AV52" s="851"/>
      <c r="AW52" s="851"/>
      <c r="AX52" s="851"/>
      <c r="AY52" s="851"/>
      <c r="AZ52" s="853"/>
      <c r="BA52" s="853"/>
      <c r="BB52" s="853"/>
      <c r="BC52" s="853"/>
      <c r="BD52" s="853"/>
      <c r="BE52" s="847"/>
      <c r="BF52" s="847"/>
      <c r="BG52" s="847"/>
      <c r="BH52" s="847"/>
      <c r="BI52" s="848"/>
      <c r="BJ52" s="216"/>
      <c r="BK52" s="216"/>
      <c r="BL52" s="216"/>
      <c r="BM52" s="216"/>
      <c r="BN52" s="216"/>
      <c r="BO52" s="225"/>
      <c r="BP52" s="225"/>
      <c r="BQ52" s="222">
        <v>46</v>
      </c>
      <c r="BR52" s="223"/>
      <c r="BS52" s="788"/>
      <c r="BT52" s="789"/>
      <c r="BU52" s="789"/>
      <c r="BV52" s="789"/>
      <c r="BW52" s="789"/>
      <c r="BX52" s="789"/>
      <c r="BY52" s="789"/>
      <c r="BZ52" s="789"/>
      <c r="CA52" s="789"/>
      <c r="CB52" s="789"/>
      <c r="CC52" s="789"/>
      <c r="CD52" s="789"/>
      <c r="CE52" s="789"/>
      <c r="CF52" s="789"/>
      <c r="CG52" s="790"/>
      <c r="CH52" s="791"/>
      <c r="CI52" s="792"/>
      <c r="CJ52" s="792"/>
      <c r="CK52" s="792"/>
      <c r="CL52" s="793"/>
      <c r="CM52" s="791"/>
      <c r="CN52" s="792"/>
      <c r="CO52" s="792"/>
      <c r="CP52" s="792"/>
      <c r="CQ52" s="793"/>
      <c r="CR52" s="791"/>
      <c r="CS52" s="792"/>
      <c r="CT52" s="792"/>
      <c r="CU52" s="792"/>
      <c r="CV52" s="793"/>
      <c r="CW52" s="791"/>
      <c r="CX52" s="792"/>
      <c r="CY52" s="792"/>
      <c r="CZ52" s="792"/>
      <c r="DA52" s="793"/>
      <c r="DB52" s="791"/>
      <c r="DC52" s="792"/>
      <c r="DD52" s="792"/>
      <c r="DE52" s="792"/>
      <c r="DF52" s="793"/>
      <c r="DG52" s="791"/>
      <c r="DH52" s="792"/>
      <c r="DI52" s="792"/>
      <c r="DJ52" s="792"/>
      <c r="DK52" s="793"/>
      <c r="DL52" s="791"/>
      <c r="DM52" s="792"/>
      <c r="DN52" s="792"/>
      <c r="DO52" s="792"/>
      <c r="DP52" s="793"/>
      <c r="DQ52" s="791"/>
      <c r="DR52" s="792"/>
      <c r="DS52" s="792"/>
      <c r="DT52" s="792"/>
      <c r="DU52" s="793"/>
      <c r="DV52" s="788"/>
      <c r="DW52" s="789"/>
      <c r="DX52" s="789"/>
      <c r="DY52" s="789"/>
      <c r="DZ52" s="794"/>
      <c r="EA52" s="214"/>
    </row>
    <row r="53" spans="1:131" ht="26.25" customHeight="1">
      <c r="A53" s="222">
        <v>26</v>
      </c>
      <c r="B53" s="795"/>
      <c r="C53" s="796"/>
      <c r="D53" s="796"/>
      <c r="E53" s="796"/>
      <c r="F53" s="796"/>
      <c r="G53" s="796"/>
      <c r="H53" s="796"/>
      <c r="I53" s="796"/>
      <c r="J53" s="796"/>
      <c r="K53" s="796"/>
      <c r="L53" s="796"/>
      <c r="M53" s="796"/>
      <c r="N53" s="796"/>
      <c r="O53" s="796"/>
      <c r="P53" s="797"/>
      <c r="Q53" s="850"/>
      <c r="R53" s="851"/>
      <c r="S53" s="851"/>
      <c r="T53" s="851"/>
      <c r="U53" s="851"/>
      <c r="V53" s="851"/>
      <c r="W53" s="851"/>
      <c r="X53" s="851"/>
      <c r="Y53" s="851"/>
      <c r="Z53" s="851"/>
      <c r="AA53" s="851"/>
      <c r="AB53" s="851"/>
      <c r="AC53" s="851"/>
      <c r="AD53" s="851"/>
      <c r="AE53" s="852"/>
      <c r="AF53" s="801"/>
      <c r="AG53" s="802"/>
      <c r="AH53" s="802"/>
      <c r="AI53" s="802"/>
      <c r="AJ53" s="803"/>
      <c r="AK53" s="854"/>
      <c r="AL53" s="851"/>
      <c r="AM53" s="851"/>
      <c r="AN53" s="851"/>
      <c r="AO53" s="851"/>
      <c r="AP53" s="851"/>
      <c r="AQ53" s="851"/>
      <c r="AR53" s="851"/>
      <c r="AS53" s="851"/>
      <c r="AT53" s="851"/>
      <c r="AU53" s="851"/>
      <c r="AV53" s="851"/>
      <c r="AW53" s="851"/>
      <c r="AX53" s="851"/>
      <c r="AY53" s="851"/>
      <c r="AZ53" s="853"/>
      <c r="BA53" s="853"/>
      <c r="BB53" s="853"/>
      <c r="BC53" s="853"/>
      <c r="BD53" s="853"/>
      <c r="BE53" s="847"/>
      <c r="BF53" s="847"/>
      <c r="BG53" s="847"/>
      <c r="BH53" s="847"/>
      <c r="BI53" s="848"/>
      <c r="BJ53" s="216"/>
      <c r="BK53" s="216"/>
      <c r="BL53" s="216"/>
      <c r="BM53" s="216"/>
      <c r="BN53" s="216"/>
      <c r="BO53" s="225"/>
      <c r="BP53" s="225"/>
      <c r="BQ53" s="222">
        <v>47</v>
      </c>
      <c r="BR53" s="223"/>
      <c r="BS53" s="788"/>
      <c r="BT53" s="789"/>
      <c r="BU53" s="789"/>
      <c r="BV53" s="789"/>
      <c r="BW53" s="789"/>
      <c r="BX53" s="789"/>
      <c r="BY53" s="789"/>
      <c r="BZ53" s="789"/>
      <c r="CA53" s="789"/>
      <c r="CB53" s="789"/>
      <c r="CC53" s="789"/>
      <c r="CD53" s="789"/>
      <c r="CE53" s="789"/>
      <c r="CF53" s="789"/>
      <c r="CG53" s="790"/>
      <c r="CH53" s="791"/>
      <c r="CI53" s="792"/>
      <c r="CJ53" s="792"/>
      <c r="CK53" s="792"/>
      <c r="CL53" s="793"/>
      <c r="CM53" s="791"/>
      <c r="CN53" s="792"/>
      <c r="CO53" s="792"/>
      <c r="CP53" s="792"/>
      <c r="CQ53" s="793"/>
      <c r="CR53" s="791"/>
      <c r="CS53" s="792"/>
      <c r="CT53" s="792"/>
      <c r="CU53" s="792"/>
      <c r="CV53" s="793"/>
      <c r="CW53" s="791"/>
      <c r="CX53" s="792"/>
      <c r="CY53" s="792"/>
      <c r="CZ53" s="792"/>
      <c r="DA53" s="793"/>
      <c r="DB53" s="791"/>
      <c r="DC53" s="792"/>
      <c r="DD53" s="792"/>
      <c r="DE53" s="792"/>
      <c r="DF53" s="793"/>
      <c r="DG53" s="791"/>
      <c r="DH53" s="792"/>
      <c r="DI53" s="792"/>
      <c r="DJ53" s="792"/>
      <c r="DK53" s="793"/>
      <c r="DL53" s="791"/>
      <c r="DM53" s="792"/>
      <c r="DN53" s="792"/>
      <c r="DO53" s="792"/>
      <c r="DP53" s="793"/>
      <c r="DQ53" s="791"/>
      <c r="DR53" s="792"/>
      <c r="DS53" s="792"/>
      <c r="DT53" s="792"/>
      <c r="DU53" s="793"/>
      <c r="DV53" s="788"/>
      <c r="DW53" s="789"/>
      <c r="DX53" s="789"/>
      <c r="DY53" s="789"/>
      <c r="DZ53" s="794"/>
      <c r="EA53" s="214"/>
    </row>
    <row r="54" spans="1:131" ht="26.25" customHeight="1">
      <c r="A54" s="222">
        <v>27</v>
      </c>
      <c r="B54" s="795"/>
      <c r="C54" s="796"/>
      <c r="D54" s="796"/>
      <c r="E54" s="796"/>
      <c r="F54" s="796"/>
      <c r="G54" s="796"/>
      <c r="H54" s="796"/>
      <c r="I54" s="796"/>
      <c r="J54" s="796"/>
      <c r="K54" s="796"/>
      <c r="L54" s="796"/>
      <c r="M54" s="796"/>
      <c r="N54" s="796"/>
      <c r="O54" s="796"/>
      <c r="P54" s="797"/>
      <c r="Q54" s="850"/>
      <c r="R54" s="851"/>
      <c r="S54" s="851"/>
      <c r="T54" s="851"/>
      <c r="U54" s="851"/>
      <c r="V54" s="851"/>
      <c r="W54" s="851"/>
      <c r="X54" s="851"/>
      <c r="Y54" s="851"/>
      <c r="Z54" s="851"/>
      <c r="AA54" s="851"/>
      <c r="AB54" s="851"/>
      <c r="AC54" s="851"/>
      <c r="AD54" s="851"/>
      <c r="AE54" s="852"/>
      <c r="AF54" s="801"/>
      <c r="AG54" s="802"/>
      <c r="AH54" s="802"/>
      <c r="AI54" s="802"/>
      <c r="AJ54" s="803"/>
      <c r="AK54" s="854"/>
      <c r="AL54" s="851"/>
      <c r="AM54" s="851"/>
      <c r="AN54" s="851"/>
      <c r="AO54" s="851"/>
      <c r="AP54" s="851"/>
      <c r="AQ54" s="851"/>
      <c r="AR54" s="851"/>
      <c r="AS54" s="851"/>
      <c r="AT54" s="851"/>
      <c r="AU54" s="851"/>
      <c r="AV54" s="851"/>
      <c r="AW54" s="851"/>
      <c r="AX54" s="851"/>
      <c r="AY54" s="851"/>
      <c r="AZ54" s="853"/>
      <c r="BA54" s="853"/>
      <c r="BB54" s="853"/>
      <c r="BC54" s="853"/>
      <c r="BD54" s="853"/>
      <c r="BE54" s="847"/>
      <c r="BF54" s="847"/>
      <c r="BG54" s="847"/>
      <c r="BH54" s="847"/>
      <c r="BI54" s="848"/>
      <c r="BJ54" s="216"/>
      <c r="BK54" s="216"/>
      <c r="BL54" s="216"/>
      <c r="BM54" s="216"/>
      <c r="BN54" s="216"/>
      <c r="BO54" s="225"/>
      <c r="BP54" s="225"/>
      <c r="BQ54" s="222">
        <v>48</v>
      </c>
      <c r="BR54" s="223"/>
      <c r="BS54" s="788"/>
      <c r="BT54" s="789"/>
      <c r="BU54" s="789"/>
      <c r="BV54" s="789"/>
      <c r="BW54" s="789"/>
      <c r="BX54" s="789"/>
      <c r="BY54" s="789"/>
      <c r="BZ54" s="789"/>
      <c r="CA54" s="789"/>
      <c r="CB54" s="789"/>
      <c r="CC54" s="789"/>
      <c r="CD54" s="789"/>
      <c r="CE54" s="789"/>
      <c r="CF54" s="789"/>
      <c r="CG54" s="790"/>
      <c r="CH54" s="791"/>
      <c r="CI54" s="792"/>
      <c r="CJ54" s="792"/>
      <c r="CK54" s="792"/>
      <c r="CL54" s="793"/>
      <c r="CM54" s="791"/>
      <c r="CN54" s="792"/>
      <c r="CO54" s="792"/>
      <c r="CP54" s="792"/>
      <c r="CQ54" s="793"/>
      <c r="CR54" s="791"/>
      <c r="CS54" s="792"/>
      <c r="CT54" s="792"/>
      <c r="CU54" s="792"/>
      <c r="CV54" s="793"/>
      <c r="CW54" s="791"/>
      <c r="CX54" s="792"/>
      <c r="CY54" s="792"/>
      <c r="CZ54" s="792"/>
      <c r="DA54" s="793"/>
      <c r="DB54" s="791"/>
      <c r="DC54" s="792"/>
      <c r="DD54" s="792"/>
      <c r="DE54" s="792"/>
      <c r="DF54" s="793"/>
      <c r="DG54" s="791"/>
      <c r="DH54" s="792"/>
      <c r="DI54" s="792"/>
      <c r="DJ54" s="792"/>
      <c r="DK54" s="793"/>
      <c r="DL54" s="791"/>
      <c r="DM54" s="792"/>
      <c r="DN54" s="792"/>
      <c r="DO54" s="792"/>
      <c r="DP54" s="793"/>
      <c r="DQ54" s="791"/>
      <c r="DR54" s="792"/>
      <c r="DS54" s="792"/>
      <c r="DT54" s="792"/>
      <c r="DU54" s="793"/>
      <c r="DV54" s="788"/>
      <c r="DW54" s="789"/>
      <c r="DX54" s="789"/>
      <c r="DY54" s="789"/>
      <c r="DZ54" s="794"/>
      <c r="EA54" s="214"/>
    </row>
    <row r="55" spans="1:131" ht="26.25" customHeight="1">
      <c r="A55" s="222">
        <v>28</v>
      </c>
      <c r="B55" s="795"/>
      <c r="C55" s="796"/>
      <c r="D55" s="796"/>
      <c r="E55" s="796"/>
      <c r="F55" s="796"/>
      <c r="G55" s="796"/>
      <c r="H55" s="796"/>
      <c r="I55" s="796"/>
      <c r="J55" s="796"/>
      <c r="K55" s="796"/>
      <c r="L55" s="796"/>
      <c r="M55" s="796"/>
      <c r="N55" s="796"/>
      <c r="O55" s="796"/>
      <c r="P55" s="797"/>
      <c r="Q55" s="850"/>
      <c r="R55" s="851"/>
      <c r="S55" s="851"/>
      <c r="T55" s="851"/>
      <c r="U55" s="851"/>
      <c r="V55" s="851"/>
      <c r="W55" s="851"/>
      <c r="X55" s="851"/>
      <c r="Y55" s="851"/>
      <c r="Z55" s="851"/>
      <c r="AA55" s="851"/>
      <c r="AB55" s="851"/>
      <c r="AC55" s="851"/>
      <c r="AD55" s="851"/>
      <c r="AE55" s="852"/>
      <c r="AF55" s="801"/>
      <c r="AG55" s="802"/>
      <c r="AH55" s="802"/>
      <c r="AI55" s="802"/>
      <c r="AJ55" s="803"/>
      <c r="AK55" s="854"/>
      <c r="AL55" s="851"/>
      <c r="AM55" s="851"/>
      <c r="AN55" s="851"/>
      <c r="AO55" s="851"/>
      <c r="AP55" s="851"/>
      <c r="AQ55" s="851"/>
      <c r="AR55" s="851"/>
      <c r="AS55" s="851"/>
      <c r="AT55" s="851"/>
      <c r="AU55" s="851"/>
      <c r="AV55" s="851"/>
      <c r="AW55" s="851"/>
      <c r="AX55" s="851"/>
      <c r="AY55" s="851"/>
      <c r="AZ55" s="853"/>
      <c r="BA55" s="853"/>
      <c r="BB55" s="853"/>
      <c r="BC55" s="853"/>
      <c r="BD55" s="853"/>
      <c r="BE55" s="847"/>
      <c r="BF55" s="847"/>
      <c r="BG55" s="847"/>
      <c r="BH55" s="847"/>
      <c r="BI55" s="848"/>
      <c r="BJ55" s="216"/>
      <c r="BK55" s="216"/>
      <c r="BL55" s="216"/>
      <c r="BM55" s="216"/>
      <c r="BN55" s="216"/>
      <c r="BO55" s="225"/>
      <c r="BP55" s="225"/>
      <c r="BQ55" s="222">
        <v>49</v>
      </c>
      <c r="BR55" s="223"/>
      <c r="BS55" s="788"/>
      <c r="BT55" s="789"/>
      <c r="BU55" s="789"/>
      <c r="BV55" s="789"/>
      <c r="BW55" s="789"/>
      <c r="BX55" s="789"/>
      <c r="BY55" s="789"/>
      <c r="BZ55" s="789"/>
      <c r="CA55" s="789"/>
      <c r="CB55" s="789"/>
      <c r="CC55" s="789"/>
      <c r="CD55" s="789"/>
      <c r="CE55" s="789"/>
      <c r="CF55" s="789"/>
      <c r="CG55" s="790"/>
      <c r="CH55" s="791"/>
      <c r="CI55" s="792"/>
      <c r="CJ55" s="792"/>
      <c r="CK55" s="792"/>
      <c r="CL55" s="793"/>
      <c r="CM55" s="791"/>
      <c r="CN55" s="792"/>
      <c r="CO55" s="792"/>
      <c r="CP55" s="792"/>
      <c r="CQ55" s="793"/>
      <c r="CR55" s="791"/>
      <c r="CS55" s="792"/>
      <c r="CT55" s="792"/>
      <c r="CU55" s="792"/>
      <c r="CV55" s="793"/>
      <c r="CW55" s="791"/>
      <c r="CX55" s="792"/>
      <c r="CY55" s="792"/>
      <c r="CZ55" s="792"/>
      <c r="DA55" s="793"/>
      <c r="DB55" s="791"/>
      <c r="DC55" s="792"/>
      <c r="DD55" s="792"/>
      <c r="DE55" s="792"/>
      <c r="DF55" s="793"/>
      <c r="DG55" s="791"/>
      <c r="DH55" s="792"/>
      <c r="DI55" s="792"/>
      <c r="DJ55" s="792"/>
      <c r="DK55" s="793"/>
      <c r="DL55" s="791"/>
      <c r="DM55" s="792"/>
      <c r="DN55" s="792"/>
      <c r="DO55" s="792"/>
      <c r="DP55" s="793"/>
      <c r="DQ55" s="791"/>
      <c r="DR55" s="792"/>
      <c r="DS55" s="792"/>
      <c r="DT55" s="792"/>
      <c r="DU55" s="793"/>
      <c r="DV55" s="788"/>
      <c r="DW55" s="789"/>
      <c r="DX55" s="789"/>
      <c r="DY55" s="789"/>
      <c r="DZ55" s="794"/>
      <c r="EA55" s="214"/>
    </row>
    <row r="56" spans="1:131" ht="26.25" customHeight="1">
      <c r="A56" s="222">
        <v>29</v>
      </c>
      <c r="B56" s="795"/>
      <c r="C56" s="796"/>
      <c r="D56" s="796"/>
      <c r="E56" s="796"/>
      <c r="F56" s="796"/>
      <c r="G56" s="796"/>
      <c r="H56" s="796"/>
      <c r="I56" s="796"/>
      <c r="J56" s="796"/>
      <c r="K56" s="796"/>
      <c r="L56" s="796"/>
      <c r="M56" s="796"/>
      <c r="N56" s="796"/>
      <c r="O56" s="796"/>
      <c r="P56" s="797"/>
      <c r="Q56" s="850"/>
      <c r="R56" s="851"/>
      <c r="S56" s="851"/>
      <c r="T56" s="851"/>
      <c r="U56" s="851"/>
      <c r="V56" s="851"/>
      <c r="W56" s="851"/>
      <c r="X56" s="851"/>
      <c r="Y56" s="851"/>
      <c r="Z56" s="851"/>
      <c r="AA56" s="851"/>
      <c r="AB56" s="851"/>
      <c r="AC56" s="851"/>
      <c r="AD56" s="851"/>
      <c r="AE56" s="852"/>
      <c r="AF56" s="801"/>
      <c r="AG56" s="802"/>
      <c r="AH56" s="802"/>
      <c r="AI56" s="802"/>
      <c r="AJ56" s="803"/>
      <c r="AK56" s="854"/>
      <c r="AL56" s="851"/>
      <c r="AM56" s="851"/>
      <c r="AN56" s="851"/>
      <c r="AO56" s="851"/>
      <c r="AP56" s="851"/>
      <c r="AQ56" s="851"/>
      <c r="AR56" s="851"/>
      <c r="AS56" s="851"/>
      <c r="AT56" s="851"/>
      <c r="AU56" s="851"/>
      <c r="AV56" s="851"/>
      <c r="AW56" s="851"/>
      <c r="AX56" s="851"/>
      <c r="AY56" s="851"/>
      <c r="AZ56" s="853"/>
      <c r="BA56" s="853"/>
      <c r="BB56" s="853"/>
      <c r="BC56" s="853"/>
      <c r="BD56" s="853"/>
      <c r="BE56" s="847"/>
      <c r="BF56" s="847"/>
      <c r="BG56" s="847"/>
      <c r="BH56" s="847"/>
      <c r="BI56" s="848"/>
      <c r="BJ56" s="216"/>
      <c r="BK56" s="216"/>
      <c r="BL56" s="216"/>
      <c r="BM56" s="216"/>
      <c r="BN56" s="216"/>
      <c r="BO56" s="225"/>
      <c r="BP56" s="225"/>
      <c r="BQ56" s="222">
        <v>50</v>
      </c>
      <c r="BR56" s="223"/>
      <c r="BS56" s="788"/>
      <c r="BT56" s="789"/>
      <c r="BU56" s="789"/>
      <c r="BV56" s="789"/>
      <c r="BW56" s="789"/>
      <c r="BX56" s="789"/>
      <c r="BY56" s="789"/>
      <c r="BZ56" s="789"/>
      <c r="CA56" s="789"/>
      <c r="CB56" s="789"/>
      <c r="CC56" s="789"/>
      <c r="CD56" s="789"/>
      <c r="CE56" s="789"/>
      <c r="CF56" s="789"/>
      <c r="CG56" s="790"/>
      <c r="CH56" s="791"/>
      <c r="CI56" s="792"/>
      <c r="CJ56" s="792"/>
      <c r="CK56" s="792"/>
      <c r="CL56" s="793"/>
      <c r="CM56" s="791"/>
      <c r="CN56" s="792"/>
      <c r="CO56" s="792"/>
      <c r="CP56" s="792"/>
      <c r="CQ56" s="793"/>
      <c r="CR56" s="791"/>
      <c r="CS56" s="792"/>
      <c r="CT56" s="792"/>
      <c r="CU56" s="792"/>
      <c r="CV56" s="793"/>
      <c r="CW56" s="791"/>
      <c r="CX56" s="792"/>
      <c r="CY56" s="792"/>
      <c r="CZ56" s="792"/>
      <c r="DA56" s="793"/>
      <c r="DB56" s="791"/>
      <c r="DC56" s="792"/>
      <c r="DD56" s="792"/>
      <c r="DE56" s="792"/>
      <c r="DF56" s="793"/>
      <c r="DG56" s="791"/>
      <c r="DH56" s="792"/>
      <c r="DI56" s="792"/>
      <c r="DJ56" s="792"/>
      <c r="DK56" s="793"/>
      <c r="DL56" s="791"/>
      <c r="DM56" s="792"/>
      <c r="DN56" s="792"/>
      <c r="DO56" s="792"/>
      <c r="DP56" s="793"/>
      <c r="DQ56" s="791"/>
      <c r="DR56" s="792"/>
      <c r="DS56" s="792"/>
      <c r="DT56" s="792"/>
      <c r="DU56" s="793"/>
      <c r="DV56" s="788"/>
      <c r="DW56" s="789"/>
      <c r="DX56" s="789"/>
      <c r="DY56" s="789"/>
      <c r="DZ56" s="794"/>
      <c r="EA56" s="214"/>
    </row>
    <row r="57" spans="1:131" ht="26.25" customHeight="1">
      <c r="A57" s="222">
        <v>30</v>
      </c>
      <c r="B57" s="795"/>
      <c r="C57" s="796"/>
      <c r="D57" s="796"/>
      <c r="E57" s="796"/>
      <c r="F57" s="796"/>
      <c r="G57" s="796"/>
      <c r="H57" s="796"/>
      <c r="I57" s="796"/>
      <c r="J57" s="796"/>
      <c r="K57" s="796"/>
      <c r="L57" s="796"/>
      <c r="M57" s="796"/>
      <c r="N57" s="796"/>
      <c r="O57" s="796"/>
      <c r="P57" s="797"/>
      <c r="Q57" s="850"/>
      <c r="R57" s="851"/>
      <c r="S57" s="851"/>
      <c r="T57" s="851"/>
      <c r="U57" s="851"/>
      <c r="V57" s="851"/>
      <c r="W57" s="851"/>
      <c r="X57" s="851"/>
      <c r="Y57" s="851"/>
      <c r="Z57" s="851"/>
      <c r="AA57" s="851"/>
      <c r="AB57" s="851"/>
      <c r="AC57" s="851"/>
      <c r="AD57" s="851"/>
      <c r="AE57" s="852"/>
      <c r="AF57" s="801"/>
      <c r="AG57" s="802"/>
      <c r="AH57" s="802"/>
      <c r="AI57" s="802"/>
      <c r="AJ57" s="803"/>
      <c r="AK57" s="854"/>
      <c r="AL57" s="851"/>
      <c r="AM57" s="851"/>
      <c r="AN57" s="851"/>
      <c r="AO57" s="851"/>
      <c r="AP57" s="851"/>
      <c r="AQ57" s="851"/>
      <c r="AR57" s="851"/>
      <c r="AS57" s="851"/>
      <c r="AT57" s="851"/>
      <c r="AU57" s="851"/>
      <c r="AV57" s="851"/>
      <c r="AW57" s="851"/>
      <c r="AX57" s="851"/>
      <c r="AY57" s="851"/>
      <c r="AZ57" s="853"/>
      <c r="BA57" s="853"/>
      <c r="BB57" s="853"/>
      <c r="BC57" s="853"/>
      <c r="BD57" s="853"/>
      <c r="BE57" s="847"/>
      <c r="BF57" s="847"/>
      <c r="BG57" s="847"/>
      <c r="BH57" s="847"/>
      <c r="BI57" s="848"/>
      <c r="BJ57" s="216"/>
      <c r="BK57" s="216"/>
      <c r="BL57" s="216"/>
      <c r="BM57" s="216"/>
      <c r="BN57" s="216"/>
      <c r="BO57" s="225"/>
      <c r="BP57" s="225"/>
      <c r="BQ57" s="222">
        <v>51</v>
      </c>
      <c r="BR57" s="223"/>
      <c r="BS57" s="788"/>
      <c r="BT57" s="789"/>
      <c r="BU57" s="789"/>
      <c r="BV57" s="789"/>
      <c r="BW57" s="789"/>
      <c r="BX57" s="789"/>
      <c r="BY57" s="789"/>
      <c r="BZ57" s="789"/>
      <c r="CA57" s="789"/>
      <c r="CB57" s="789"/>
      <c r="CC57" s="789"/>
      <c r="CD57" s="789"/>
      <c r="CE57" s="789"/>
      <c r="CF57" s="789"/>
      <c r="CG57" s="790"/>
      <c r="CH57" s="791"/>
      <c r="CI57" s="792"/>
      <c r="CJ57" s="792"/>
      <c r="CK57" s="792"/>
      <c r="CL57" s="793"/>
      <c r="CM57" s="791"/>
      <c r="CN57" s="792"/>
      <c r="CO57" s="792"/>
      <c r="CP57" s="792"/>
      <c r="CQ57" s="793"/>
      <c r="CR57" s="791"/>
      <c r="CS57" s="792"/>
      <c r="CT57" s="792"/>
      <c r="CU57" s="792"/>
      <c r="CV57" s="793"/>
      <c r="CW57" s="791"/>
      <c r="CX57" s="792"/>
      <c r="CY57" s="792"/>
      <c r="CZ57" s="792"/>
      <c r="DA57" s="793"/>
      <c r="DB57" s="791"/>
      <c r="DC57" s="792"/>
      <c r="DD57" s="792"/>
      <c r="DE57" s="792"/>
      <c r="DF57" s="793"/>
      <c r="DG57" s="791"/>
      <c r="DH57" s="792"/>
      <c r="DI57" s="792"/>
      <c r="DJ57" s="792"/>
      <c r="DK57" s="793"/>
      <c r="DL57" s="791"/>
      <c r="DM57" s="792"/>
      <c r="DN57" s="792"/>
      <c r="DO57" s="792"/>
      <c r="DP57" s="793"/>
      <c r="DQ57" s="791"/>
      <c r="DR57" s="792"/>
      <c r="DS57" s="792"/>
      <c r="DT57" s="792"/>
      <c r="DU57" s="793"/>
      <c r="DV57" s="788"/>
      <c r="DW57" s="789"/>
      <c r="DX57" s="789"/>
      <c r="DY57" s="789"/>
      <c r="DZ57" s="794"/>
      <c r="EA57" s="214"/>
    </row>
    <row r="58" spans="1:131" ht="26.25" customHeight="1">
      <c r="A58" s="222">
        <v>31</v>
      </c>
      <c r="B58" s="795"/>
      <c r="C58" s="796"/>
      <c r="D58" s="796"/>
      <c r="E58" s="796"/>
      <c r="F58" s="796"/>
      <c r="G58" s="796"/>
      <c r="H58" s="796"/>
      <c r="I58" s="796"/>
      <c r="J58" s="796"/>
      <c r="K58" s="796"/>
      <c r="L58" s="796"/>
      <c r="M58" s="796"/>
      <c r="N58" s="796"/>
      <c r="O58" s="796"/>
      <c r="P58" s="797"/>
      <c r="Q58" s="850"/>
      <c r="R58" s="851"/>
      <c r="S58" s="851"/>
      <c r="T58" s="851"/>
      <c r="U58" s="851"/>
      <c r="V58" s="851"/>
      <c r="W58" s="851"/>
      <c r="X58" s="851"/>
      <c r="Y58" s="851"/>
      <c r="Z58" s="851"/>
      <c r="AA58" s="851"/>
      <c r="AB58" s="851"/>
      <c r="AC58" s="851"/>
      <c r="AD58" s="851"/>
      <c r="AE58" s="852"/>
      <c r="AF58" s="801"/>
      <c r="AG58" s="802"/>
      <c r="AH58" s="802"/>
      <c r="AI58" s="802"/>
      <c r="AJ58" s="803"/>
      <c r="AK58" s="854"/>
      <c r="AL58" s="851"/>
      <c r="AM58" s="851"/>
      <c r="AN58" s="851"/>
      <c r="AO58" s="851"/>
      <c r="AP58" s="851"/>
      <c r="AQ58" s="851"/>
      <c r="AR58" s="851"/>
      <c r="AS58" s="851"/>
      <c r="AT58" s="851"/>
      <c r="AU58" s="851"/>
      <c r="AV58" s="851"/>
      <c r="AW58" s="851"/>
      <c r="AX58" s="851"/>
      <c r="AY58" s="851"/>
      <c r="AZ58" s="853"/>
      <c r="BA58" s="853"/>
      <c r="BB58" s="853"/>
      <c r="BC58" s="853"/>
      <c r="BD58" s="853"/>
      <c r="BE58" s="847"/>
      <c r="BF58" s="847"/>
      <c r="BG58" s="847"/>
      <c r="BH58" s="847"/>
      <c r="BI58" s="848"/>
      <c r="BJ58" s="216"/>
      <c r="BK58" s="216"/>
      <c r="BL58" s="216"/>
      <c r="BM58" s="216"/>
      <c r="BN58" s="216"/>
      <c r="BO58" s="225"/>
      <c r="BP58" s="225"/>
      <c r="BQ58" s="222">
        <v>52</v>
      </c>
      <c r="BR58" s="223"/>
      <c r="BS58" s="788"/>
      <c r="BT58" s="789"/>
      <c r="BU58" s="789"/>
      <c r="BV58" s="789"/>
      <c r="BW58" s="789"/>
      <c r="BX58" s="789"/>
      <c r="BY58" s="789"/>
      <c r="BZ58" s="789"/>
      <c r="CA58" s="789"/>
      <c r="CB58" s="789"/>
      <c r="CC58" s="789"/>
      <c r="CD58" s="789"/>
      <c r="CE58" s="789"/>
      <c r="CF58" s="789"/>
      <c r="CG58" s="790"/>
      <c r="CH58" s="791"/>
      <c r="CI58" s="792"/>
      <c r="CJ58" s="792"/>
      <c r="CK58" s="792"/>
      <c r="CL58" s="793"/>
      <c r="CM58" s="791"/>
      <c r="CN58" s="792"/>
      <c r="CO58" s="792"/>
      <c r="CP58" s="792"/>
      <c r="CQ58" s="793"/>
      <c r="CR58" s="791"/>
      <c r="CS58" s="792"/>
      <c r="CT58" s="792"/>
      <c r="CU58" s="792"/>
      <c r="CV58" s="793"/>
      <c r="CW58" s="791"/>
      <c r="CX58" s="792"/>
      <c r="CY58" s="792"/>
      <c r="CZ58" s="792"/>
      <c r="DA58" s="793"/>
      <c r="DB58" s="791"/>
      <c r="DC58" s="792"/>
      <c r="DD58" s="792"/>
      <c r="DE58" s="792"/>
      <c r="DF58" s="793"/>
      <c r="DG58" s="791"/>
      <c r="DH58" s="792"/>
      <c r="DI58" s="792"/>
      <c r="DJ58" s="792"/>
      <c r="DK58" s="793"/>
      <c r="DL58" s="791"/>
      <c r="DM58" s="792"/>
      <c r="DN58" s="792"/>
      <c r="DO58" s="792"/>
      <c r="DP58" s="793"/>
      <c r="DQ58" s="791"/>
      <c r="DR58" s="792"/>
      <c r="DS58" s="792"/>
      <c r="DT58" s="792"/>
      <c r="DU58" s="793"/>
      <c r="DV58" s="788"/>
      <c r="DW58" s="789"/>
      <c r="DX58" s="789"/>
      <c r="DY58" s="789"/>
      <c r="DZ58" s="794"/>
      <c r="EA58" s="214"/>
    </row>
    <row r="59" spans="1:131" ht="26.25" customHeight="1">
      <c r="A59" s="222">
        <v>32</v>
      </c>
      <c r="B59" s="795"/>
      <c r="C59" s="796"/>
      <c r="D59" s="796"/>
      <c r="E59" s="796"/>
      <c r="F59" s="796"/>
      <c r="G59" s="796"/>
      <c r="H59" s="796"/>
      <c r="I59" s="796"/>
      <c r="J59" s="796"/>
      <c r="K59" s="796"/>
      <c r="L59" s="796"/>
      <c r="M59" s="796"/>
      <c r="N59" s="796"/>
      <c r="O59" s="796"/>
      <c r="P59" s="797"/>
      <c r="Q59" s="850"/>
      <c r="R59" s="851"/>
      <c r="S59" s="851"/>
      <c r="T59" s="851"/>
      <c r="U59" s="851"/>
      <c r="V59" s="851"/>
      <c r="W59" s="851"/>
      <c r="X59" s="851"/>
      <c r="Y59" s="851"/>
      <c r="Z59" s="851"/>
      <c r="AA59" s="851"/>
      <c r="AB59" s="851"/>
      <c r="AC59" s="851"/>
      <c r="AD59" s="851"/>
      <c r="AE59" s="852"/>
      <c r="AF59" s="801"/>
      <c r="AG59" s="802"/>
      <c r="AH59" s="802"/>
      <c r="AI59" s="802"/>
      <c r="AJ59" s="803"/>
      <c r="AK59" s="854"/>
      <c r="AL59" s="851"/>
      <c r="AM59" s="851"/>
      <c r="AN59" s="851"/>
      <c r="AO59" s="851"/>
      <c r="AP59" s="851"/>
      <c r="AQ59" s="851"/>
      <c r="AR59" s="851"/>
      <c r="AS59" s="851"/>
      <c r="AT59" s="851"/>
      <c r="AU59" s="851"/>
      <c r="AV59" s="851"/>
      <c r="AW59" s="851"/>
      <c r="AX59" s="851"/>
      <c r="AY59" s="851"/>
      <c r="AZ59" s="853"/>
      <c r="BA59" s="853"/>
      <c r="BB59" s="853"/>
      <c r="BC59" s="853"/>
      <c r="BD59" s="853"/>
      <c r="BE59" s="847"/>
      <c r="BF59" s="847"/>
      <c r="BG59" s="847"/>
      <c r="BH59" s="847"/>
      <c r="BI59" s="848"/>
      <c r="BJ59" s="216"/>
      <c r="BK59" s="216"/>
      <c r="BL59" s="216"/>
      <c r="BM59" s="216"/>
      <c r="BN59" s="216"/>
      <c r="BO59" s="225"/>
      <c r="BP59" s="225"/>
      <c r="BQ59" s="222">
        <v>53</v>
      </c>
      <c r="BR59" s="223"/>
      <c r="BS59" s="788"/>
      <c r="BT59" s="789"/>
      <c r="BU59" s="789"/>
      <c r="BV59" s="789"/>
      <c r="BW59" s="789"/>
      <c r="BX59" s="789"/>
      <c r="BY59" s="789"/>
      <c r="BZ59" s="789"/>
      <c r="CA59" s="789"/>
      <c r="CB59" s="789"/>
      <c r="CC59" s="789"/>
      <c r="CD59" s="789"/>
      <c r="CE59" s="789"/>
      <c r="CF59" s="789"/>
      <c r="CG59" s="790"/>
      <c r="CH59" s="791"/>
      <c r="CI59" s="792"/>
      <c r="CJ59" s="792"/>
      <c r="CK59" s="792"/>
      <c r="CL59" s="793"/>
      <c r="CM59" s="791"/>
      <c r="CN59" s="792"/>
      <c r="CO59" s="792"/>
      <c r="CP59" s="792"/>
      <c r="CQ59" s="793"/>
      <c r="CR59" s="791"/>
      <c r="CS59" s="792"/>
      <c r="CT59" s="792"/>
      <c r="CU59" s="792"/>
      <c r="CV59" s="793"/>
      <c r="CW59" s="791"/>
      <c r="CX59" s="792"/>
      <c r="CY59" s="792"/>
      <c r="CZ59" s="792"/>
      <c r="DA59" s="793"/>
      <c r="DB59" s="791"/>
      <c r="DC59" s="792"/>
      <c r="DD59" s="792"/>
      <c r="DE59" s="792"/>
      <c r="DF59" s="793"/>
      <c r="DG59" s="791"/>
      <c r="DH59" s="792"/>
      <c r="DI59" s="792"/>
      <c r="DJ59" s="792"/>
      <c r="DK59" s="793"/>
      <c r="DL59" s="791"/>
      <c r="DM59" s="792"/>
      <c r="DN59" s="792"/>
      <c r="DO59" s="792"/>
      <c r="DP59" s="793"/>
      <c r="DQ59" s="791"/>
      <c r="DR59" s="792"/>
      <c r="DS59" s="792"/>
      <c r="DT59" s="792"/>
      <c r="DU59" s="793"/>
      <c r="DV59" s="788"/>
      <c r="DW59" s="789"/>
      <c r="DX59" s="789"/>
      <c r="DY59" s="789"/>
      <c r="DZ59" s="794"/>
      <c r="EA59" s="214"/>
    </row>
    <row r="60" spans="1:131" ht="26.25" customHeight="1">
      <c r="A60" s="222">
        <v>33</v>
      </c>
      <c r="B60" s="795"/>
      <c r="C60" s="796"/>
      <c r="D60" s="796"/>
      <c r="E60" s="796"/>
      <c r="F60" s="796"/>
      <c r="G60" s="796"/>
      <c r="H60" s="796"/>
      <c r="I60" s="796"/>
      <c r="J60" s="796"/>
      <c r="K60" s="796"/>
      <c r="L60" s="796"/>
      <c r="M60" s="796"/>
      <c r="N60" s="796"/>
      <c r="O60" s="796"/>
      <c r="P60" s="797"/>
      <c r="Q60" s="850"/>
      <c r="R60" s="851"/>
      <c r="S60" s="851"/>
      <c r="T60" s="851"/>
      <c r="U60" s="851"/>
      <c r="V60" s="851"/>
      <c r="W60" s="851"/>
      <c r="X60" s="851"/>
      <c r="Y60" s="851"/>
      <c r="Z60" s="851"/>
      <c r="AA60" s="851"/>
      <c r="AB60" s="851"/>
      <c r="AC60" s="851"/>
      <c r="AD60" s="851"/>
      <c r="AE60" s="852"/>
      <c r="AF60" s="801"/>
      <c r="AG60" s="802"/>
      <c r="AH60" s="802"/>
      <c r="AI60" s="802"/>
      <c r="AJ60" s="803"/>
      <c r="AK60" s="854"/>
      <c r="AL60" s="851"/>
      <c r="AM60" s="851"/>
      <c r="AN60" s="851"/>
      <c r="AO60" s="851"/>
      <c r="AP60" s="851"/>
      <c r="AQ60" s="851"/>
      <c r="AR60" s="851"/>
      <c r="AS60" s="851"/>
      <c r="AT60" s="851"/>
      <c r="AU60" s="851"/>
      <c r="AV60" s="851"/>
      <c r="AW60" s="851"/>
      <c r="AX60" s="851"/>
      <c r="AY60" s="851"/>
      <c r="AZ60" s="853"/>
      <c r="BA60" s="853"/>
      <c r="BB60" s="853"/>
      <c r="BC60" s="853"/>
      <c r="BD60" s="853"/>
      <c r="BE60" s="847"/>
      <c r="BF60" s="847"/>
      <c r="BG60" s="847"/>
      <c r="BH60" s="847"/>
      <c r="BI60" s="848"/>
      <c r="BJ60" s="216"/>
      <c r="BK60" s="216"/>
      <c r="BL60" s="216"/>
      <c r="BM60" s="216"/>
      <c r="BN60" s="216"/>
      <c r="BO60" s="225"/>
      <c r="BP60" s="225"/>
      <c r="BQ60" s="222">
        <v>54</v>
      </c>
      <c r="BR60" s="223"/>
      <c r="BS60" s="788"/>
      <c r="BT60" s="789"/>
      <c r="BU60" s="789"/>
      <c r="BV60" s="789"/>
      <c r="BW60" s="789"/>
      <c r="BX60" s="789"/>
      <c r="BY60" s="789"/>
      <c r="BZ60" s="789"/>
      <c r="CA60" s="789"/>
      <c r="CB60" s="789"/>
      <c r="CC60" s="789"/>
      <c r="CD60" s="789"/>
      <c r="CE60" s="789"/>
      <c r="CF60" s="789"/>
      <c r="CG60" s="790"/>
      <c r="CH60" s="791"/>
      <c r="CI60" s="792"/>
      <c r="CJ60" s="792"/>
      <c r="CK60" s="792"/>
      <c r="CL60" s="793"/>
      <c r="CM60" s="791"/>
      <c r="CN60" s="792"/>
      <c r="CO60" s="792"/>
      <c r="CP60" s="792"/>
      <c r="CQ60" s="793"/>
      <c r="CR60" s="791"/>
      <c r="CS60" s="792"/>
      <c r="CT60" s="792"/>
      <c r="CU60" s="792"/>
      <c r="CV60" s="793"/>
      <c r="CW60" s="791"/>
      <c r="CX60" s="792"/>
      <c r="CY60" s="792"/>
      <c r="CZ60" s="792"/>
      <c r="DA60" s="793"/>
      <c r="DB60" s="791"/>
      <c r="DC60" s="792"/>
      <c r="DD60" s="792"/>
      <c r="DE60" s="792"/>
      <c r="DF60" s="793"/>
      <c r="DG60" s="791"/>
      <c r="DH60" s="792"/>
      <c r="DI60" s="792"/>
      <c r="DJ60" s="792"/>
      <c r="DK60" s="793"/>
      <c r="DL60" s="791"/>
      <c r="DM60" s="792"/>
      <c r="DN60" s="792"/>
      <c r="DO60" s="792"/>
      <c r="DP60" s="793"/>
      <c r="DQ60" s="791"/>
      <c r="DR60" s="792"/>
      <c r="DS60" s="792"/>
      <c r="DT60" s="792"/>
      <c r="DU60" s="793"/>
      <c r="DV60" s="788"/>
      <c r="DW60" s="789"/>
      <c r="DX60" s="789"/>
      <c r="DY60" s="789"/>
      <c r="DZ60" s="794"/>
      <c r="EA60" s="214"/>
    </row>
    <row r="61" spans="1:131" ht="26.25" customHeight="1" thickBot="1">
      <c r="A61" s="222">
        <v>34</v>
      </c>
      <c r="B61" s="795"/>
      <c r="C61" s="796"/>
      <c r="D61" s="796"/>
      <c r="E61" s="796"/>
      <c r="F61" s="796"/>
      <c r="G61" s="796"/>
      <c r="H61" s="796"/>
      <c r="I61" s="796"/>
      <c r="J61" s="796"/>
      <c r="K61" s="796"/>
      <c r="L61" s="796"/>
      <c r="M61" s="796"/>
      <c r="N61" s="796"/>
      <c r="O61" s="796"/>
      <c r="P61" s="797"/>
      <c r="Q61" s="850"/>
      <c r="R61" s="851"/>
      <c r="S61" s="851"/>
      <c r="T61" s="851"/>
      <c r="U61" s="851"/>
      <c r="V61" s="851"/>
      <c r="W61" s="851"/>
      <c r="X61" s="851"/>
      <c r="Y61" s="851"/>
      <c r="Z61" s="851"/>
      <c r="AA61" s="851"/>
      <c r="AB61" s="851"/>
      <c r="AC61" s="851"/>
      <c r="AD61" s="851"/>
      <c r="AE61" s="852"/>
      <c r="AF61" s="801"/>
      <c r="AG61" s="802"/>
      <c r="AH61" s="802"/>
      <c r="AI61" s="802"/>
      <c r="AJ61" s="803"/>
      <c r="AK61" s="854"/>
      <c r="AL61" s="851"/>
      <c r="AM61" s="851"/>
      <c r="AN61" s="851"/>
      <c r="AO61" s="851"/>
      <c r="AP61" s="851"/>
      <c r="AQ61" s="851"/>
      <c r="AR61" s="851"/>
      <c r="AS61" s="851"/>
      <c r="AT61" s="851"/>
      <c r="AU61" s="851"/>
      <c r="AV61" s="851"/>
      <c r="AW61" s="851"/>
      <c r="AX61" s="851"/>
      <c r="AY61" s="851"/>
      <c r="AZ61" s="853"/>
      <c r="BA61" s="853"/>
      <c r="BB61" s="853"/>
      <c r="BC61" s="853"/>
      <c r="BD61" s="853"/>
      <c r="BE61" s="847"/>
      <c r="BF61" s="847"/>
      <c r="BG61" s="847"/>
      <c r="BH61" s="847"/>
      <c r="BI61" s="848"/>
      <c r="BJ61" s="216"/>
      <c r="BK61" s="216"/>
      <c r="BL61" s="216"/>
      <c r="BM61" s="216"/>
      <c r="BN61" s="216"/>
      <c r="BO61" s="225"/>
      <c r="BP61" s="225"/>
      <c r="BQ61" s="222">
        <v>55</v>
      </c>
      <c r="BR61" s="223"/>
      <c r="BS61" s="788"/>
      <c r="BT61" s="789"/>
      <c r="BU61" s="789"/>
      <c r="BV61" s="789"/>
      <c r="BW61" s="789"/>
      <c r="BX61" s="789"/>
      <c r="BY61" s="789"/>
      <c r="BZ61" s="789"/>
      <c r="CA61" s="789"/>
      <c r="CB61" s="789"/>
      <c r="CC61" s="789"/>
      <c r="CD61" s="789"/>
      <c r="CE61" s="789"/>
      <c r="CF61" s="789"/>
      <c r="CG61" s="790"/>
      <c r="CH61" s="791"/>
      <c r="CI61" s="792"/>
      <c r="CJ61" s="792"/>
      <c r="CK61" s="792"/>
      <c r="CL61" s="793"/>
      <c r="CM61" s="791"/>
      <c r="CN61" s="792"/>
      <c r="CO61" s="792"/>
      <c r="CP61" s="792"/>
      <c r="CQ61" s="793"/>
      <c r="CR61" s="791"/>
      <c r="CS61" s="792"/>
      <c r="CT61" s="792"/>
      <c r="CU61" s="792"/>
      <c r="CV61" s="793"/>
      <c r="CW61" s="791"/>
      <c r="CX61" s="792"/>
      <c r="CY61" s="792"/>
      <c r="CZ61" s="792"/>
      <c r="DA61" s="793"/>
      <c r="DB61" s="791"/>
      <c r="DC61" s="792"/>
      <c r="DD61" s="792"/>
      <c r="DE61" s="792"/>
      <c r="DF61" s="793"/>
      <c r="DG61" s="791"/>
      <c r="DH61" s="792"/>
      <c r="DI61" s="792"/>
      <c r="DJ61" s="792"/>
      <c r="DK61" s="793"/>
      <c r="DL61" s="791"/>
      <c r="DM61" s="792"/>
      <c r="DN61" s="792"/>
      <c r="DO61" s="792"/>
      <c r="DP61" s="793"/>
      <c r="DQ61" s="791"/>
      <c r="DR61" s="792"/>
      <c r="DS61" s="792"/>
      <c r="DT61" s="792"/>
      <c r="DU61" s="793"/>
      <c r="DV61" s="788"/>
      <c r="DW61" s="789"/>
      <c r="DX61" s="789"/>
      <c r="DY61" s="789"/>
      <c r="DZ61" s="794"/>
      <c r="EA61" s="214"/>
    </row>
    <row r="62" spans="1:131" ht="26.25" customHeight="1">
      <c r="A62" s="222">
        <v>35</v>
      </c>
      <c r="B62" s="795"/>
      <c r="C62" s="796"/>
      <c r="D62" s="796"/>
      <c r="E62" s="796"/>
      <c r="F62" s="796"/>
      <c r="G62" s="796"/>
      <c r="H62" s="796"/>
      <c r="I62" s="796"/>
      <c r="J62" s="796"/>
      <c r="K62" s="796"/>
      <c r="L62" s="796"/>
      <c r="M62" s="796"/>
      <c r="N62" s="796"/>
      <c r="O62" s="796"/>
      <c r="P62" s="797"/>
      <c r="Q62" s="850"/>
      <c r="R62" s="851"/>
      <c r="S62" s="851"/>
      <c r="T62" s="851"/>
      <c r="U62" s="851"/>
      <c r="V62" s="851"/>
      <c r="W62" s="851"/>
      <c r="X62" s="851"/>
      <c r="Y62" s="851"/>
      <c r="Z62" s="851"/>
      <c r="AA62" s="851"/>
      <c r="AB62" s="851"/>
      <c r="AC62" s="851"/>
      <c r="AD62" s="851"/>
      <c r="AE62" s="852"/>
      <c r="AF62" s="801"/>
      <c r="AG62" s="802"/>
      <c r="AH62" s="802"/>
      <c r="AI62" s="802"/>
      <c r="AJ62" s="803"/>
      <c r="AK62" s="854"/>
      <c r="AL62" s="851"/>
      <c r="AM62" s="851"/>
      <c r="AN62" s="851"/>
      <c r="AO62" s="851"/>
      <c r="AP62" s="851"/>
      <c r="AQ62" s="851"/>
      <c r="AR62" s="851"/>
      <c r="AS62" s="851"/>
      <c r="AT62" s="851"/>
      <c r="AU62" s="851"/>
      <c r="AV62" s="851"/>
      <c r="AW62" s="851"/>
      <c r="AX62" s="851"/>
      <c r="AY62" s="851"/>
      <c r="AZ62" s="853"/>
      <c r="BA62" s="853"/>
      <c r="BB62" s="853"/>
      <c r="BC62" s="853"/>
      <c r="BD62" s="853"/>
      <c r="BE62" s="847"/>
      <c r="BF62" s="847"/>
      <c r="BG62" s="847"/>
      <c r="BH62" s="847"/>
      <c r="BI62" s="848"/>
      <c r="BJ62" s="862" t="s">
        <v>356</v>
      </c>
      <c r="BK62" s="821"/>
      <c r="BL62" s="821"/>
      <c r="BM62" s="821"/>
      <c r="BN62" s="822"/>
      <c r="BO62" s="225"/>
      <c r="BP62" s="225"/>
      <c r="BQ62" s="222">
        <v>56</v>
      </c>
      <c r="BR62" s="223"/>
      <c r="BS62" s="788"/>
      <c r="BT62" s="789"/>
      <c r="BU62" s="789"/>
      <c r="BV62" s="789"/>
      <c r="BW62" s="789"/>
      <c r="BX62" s="789"/>
      <c r="BY62" s="789"/>
      <c r="BZ62" s="789"/>
      <c r="CA62" s="789"/>
      <c r="CB62" s="789"/>
      <c r="CC62" s="789"/>
      <c r="CD62" s="789"/>
      <c r="CE62" s="789"/>
      <c r="CF62" s="789"/>
      <c r="CG62" s="790"/>
      <c r="CH62" s="791"/>
      <c r="CI62" s="792"/>
      <c r="CJ62" s="792"/>
      <c r="CK62" s="792"/>
      <c r="CL62" s="793"/>
      <c r="CM62" s="791"/>
      <c r="CN62" s="792"/>
      <c r="CO62" s="792"/>
      <c r="CP62" s="792"/>
      <c r="CQ62" s="793"/>
      <c r="CR62" s="791"/>
      <c r="CS62" s="792"/>
      <c r="CT62" s="792"/>
      <c r="CU62" s="792"/>
      <c r="CV62" s="793"/>
      <c r="CW62" s="791"/>
      <c r="CX62" s="792"/>
      <c r="CY62" s="792"/>
      <c r="CZ62" s="792"/>
      <c r="DA62" s="793"/>
      <c r="DB62" s="791"/>
      <c r="DC62" s="792"/>
      <c r="DD62" s="792"/>
      <c r="DE62" s="792"/>
      <c r="DF62" s="793"/>
      <c r="DG62" s="791"/>
      <c r="DH62" s="792"/>
      <c r="DI62" s="792"/>
      <c r="DJ62" s="792"/>
      <c r="DK62" s="793"/>
      <c r="DL62" s="791"/>
      <c r="DM62" s="792"/>
      <c r="DN62" s="792"/>
      <c r="DO62" s="792"/>
      <c r="DP62" s="793"/>
      <c r="DQ62" s="791"/>
      <c r="DR62" s="792"/>
      <c r="DS62" s="792"/>
      <c r="DT62" s="792"/>
      <c r="DU62" s="793"/>
      <c r="DV62" s="788"/>
      <c r="DW62" s="789"/>
      <c r="DX62" s="789"/>
      <c r="DY62" s="789"/>
      <c r="DZ62" s="794"/>
      <c r="EA62" s="214"/>
    </row>
    <row r="63" spans="1:131" ht="26.25" customHeight="1" thickBot="1">
      <c r="A63" s="224" t="s">
        <v>336</v>
      </c>
      <c r="B63" s="804" t="s">
        <v>357</v>
      </c>
      <c r="C63" s="805"/>
      <c r="D63" s="805"/>
      <c r="E63" s="805"/>
      <c r="F63" s="805"/>
      <c r="G63" s="805"/>
      <c r="H63" s="805"/>
      <c r="I63" s="805"/>
      <c r="J63" s="805"/>
      <c r="K63" s="805"/>
      <c r="L63" s="805"/>
      <c r="M63" s="805"/>
      <c r="N63" s="805"/>
      <c r="O63" s="805"/>
      <c r="P63" s="806"/>
      <c r="Q63" s="855"/>
      <c r="R63" s="856"/>
      <c r="S63" s="856"/>
      <c r="T63" s="856"/>
      <c r="U63" s="856"/>
      <c r="V63" s="856"/>
      <c r="W63" s="856"/>
      <c r="X63" s="856"/>
      <c r="Y63" s="856"/>
      <c r="Z63" s="856"/>
      <c r="AA63" s="856"/>
      <c r="AB63" s="856"/>
      <c r="AC63" s="856"/>
      <c r="AD63" s="856"/>
      <c r="AE63" s="857"/>
      <c r="AF63" s="858">
        <v>964</v>
      </c>
      <c r="AG63" s="859"/>
      <c r="AH63" s="859"/>
      <c r="AI63" s="859"/>
      <c r="AJ63" s="860"/>
      <c r="AK63" s="861"/>
      <c r="AL63" s="856"/>
      <c r="AM63" s="856"/>
      <c r="AN63" s="856"/>
      <c r="AO63" s="856"/>
      <c r="AP63" s="859"/>
      <c r="AQ63" s="859"/>
      <c r="AR63" s="859"/>
      <c r="AS63" s="859"/>
      <c r="AT63" s="859"/>
      <c r="AU63" s="859"/>
      <c r="AV63" s="859"/>
      <c r="AW63" s="859"/>
      <c r="AX63" s="859"/>
      <c r="AY63" s="859"/>
      <c r="AZ63" s="863"/>
      <c r="BA63" s="863"/>
      <c r="BB63" s="863"/>
      <c r="BC63" s="863"/>
      <c r="BD63" s="863"/>
      <c r="BE63" s="864"/>
      <c r="BF63" s="864"/>
      <c r="BG63" s="864"/>
      <c r="BH63" s="864"/>
      <c r="BI63" s="865"/>
      <c r="BJ63" s="866" t="s">
        <v>338</v>
      </c>
      <c r="BK63" s="867"/>
      <c r="BL63" s="867"/>
      <c r="BM63" s="867"/>
      <c r="BN63" s="868"/>
      <c r="BO63" s="225"/>
      <c r="BP63" s="225"/>
      <c r="BQ63" s="222">
        <v>57</v>
      </c>
      <c r="BR63" s="223"/>
      <c r="BS63" s="788"/>
      <c r="BT63" s="789"/>
      <c r="BU63" s="789"/>
      <c r="BV63" s="789"/>
      <c r="BW63" s="789"/>
      <c r="BX63" s="789"/>
      <c r="BY63" s="789"/>
      <c r="BZ63" s="789"/>
      <c r="CA63" s="789"/>
      <c r="CB63" s="789"/>
      <c r="CC63" s="789"/>
      <c r="CD63" s="789"/>
      <c r="CE63" s="789"/>
      <c r="CF63" s="789"/>
      <c r="CG63" s="790"/>
      <c r="CH63" s="791"/>
      <c r="CI63" s="792"/>
      <c r="CJ63" s="792"/>
      <c r="CK63" s="792"/>
      <c r="CL63" s="793"/>
      <c r="CM63" s="791"/>
      <c r="CN63" s="792"/>
      <c r="CO63" s="792"/>
      <c r="CP63" s="792"/>
      <c r="CQ63" s="793"/>
      <c r="CR63" s="791"/>
      <c r="CS63" s="792"/>
      <c r="CT63" s="792"/>
      <c r="CU63" s="792"/>
      <c r="CV63" s="793"/>
      <c r="CW63" s="791"/>
      <c r="CX63" s="792"/>
      <c r="CY63" s="792"/>
      <c r="CZ63" s="792"/>
      <c r="DA63" s="793"/>
      <c r="DB63" s="791"/>
      <c r="DC63" s="792"/>
      <c r="DD63" s="792"/>
      <c r="DE63" s="792"/>
      <c r="DF63" s="793"/>
      <c r="DG63" s="791"/>
      <c r="DH63" s="792"/>
      <c r="DI63" s="792"/>
      <c r="DJ63" s="792"/>
      <c r="DK63" s="793"/>
      <c r="DL63" s="791"/>
      <c r="DM63" s="792"/>
      <c r="DN63" s="792"/>
      <c r="DO63" s="792"/>
      <c r="DP63" s="793"/>
      <c r="DQ63" s="791"/>
      <c r="DR63" s="792"/>
      <c r="DS63" s="792"/>
      <c r="DT63" s="792"/>
      <c r="DU63" s="793"/>
      <c r="DV63" s="788"/>
      <c r="DW63" s="789"/>
      <c r="DX63" s="789"/>
      <c r="DY63" s="789"/>
      <c r="DZ63" s="794"/>
      <c r="EA63" s="214"/>
    </row>
    <row r="64" spans="1:131" ht="26.25" customHeight="1">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788"/>
      <c r="BT64" s="789"/>
      <c r="BU64" s="789"/>
      <c r="BV64" s="789"/>
      <c r="BW64" s="789"/>
      <c r="BX64" s="789"/>
      <c r="BY64" s="789"/>
      <c r="BZ64" s="789"/>
      <c r="CA64" s="789"/>
      <c r="CB64" s="789"/>
      <c r="CC64" s="789"/>
      <c r="CD64" s="789"/>
      <c r="CE64" s="789"/>
      <c r="CF64" s="789"/>
      <c r="CG64" s="790"/>
      <c r="CH64" s="791"/>
      <c r="CI64" s="792"/>
      <c r="CJ64" s="792"/>
      <c r="CK64" s="792"/>
      <c r="CL64" s="793"/>
      <c r="CM64" s="791"/>
      <c r="CN64" s="792"/>
      <c r="CO64" s="792"/>
      <c r="CP64" s="792"/>
      <c r="CQ64" s="793"/>
      <c r="CR64" s="791"/>
      <c r="CS64" s="792"/>
      <c r="CT64" s="792"/>
      <c r="CU64" s="792"/>
      <c r="CV64" s="793"/>
      <c r="CW64" s="791"/>
      <c r="CX64" s="792"/>
      <c r="CY64" s="792"/>
      <c r="CZ64" s="792"/>
      <c r="DA64" s="793"/>
      <c r="DB64" s="791"/>
      <c r="DC64" s="792"/>
      <c r="DD64" s="792"/>
      <c r="DE64" s="792"/>
      <c r="DF64" s="793"/>
      <c r="DG64" s="791"/>
      <c r="DH64" s="792"/>
      <c r="DI64" s="792"/>
      <c r="DJ64" s="792"/>
      <c r="DK64" s="793"/>
      <c r="DL64" s="791"/>
      <c r="DM64" s="792"/>
      <c r="DN64" s="792"/>
      <c r="DO64" s="792"/>
      <c r="DP64" s="793"/>
      <c r="DQ64" s="791"/>
      <c r="DR64" s="792"/>
      <c r="DS64" s="792"/>
      <c r="DT64" s="792"/>
      <c r="DU64" s="793"/>
      <c r="DV64" s="788"/>
      <c r="DW64" s="789"/>
      <c r="DX64" s="789"/>
      <c r="DY64" s="789"/>
      <c r="DZ64" s="794"/>
      <c r="EA64" s="214"/>
    </row>
    <row r="65" spans="1:131" ht="26.25" customHeight="1" thickBot="1">
      <c r="A65" s="216" t="s">
        <v>358</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788"/>
      <c r="BT65" s="789"/>
      <c r="BU65" s="789"/>
      <c r="BV65" s="789"/>
      <c r="BW65" s="789"/>
      <c r="BX65" s="789"/>
      <c r="BY65" s="789"/>
      <c r="BZ65" s="789"/>
      <c r="CA65" s="789"/>
      <c r="CB65" s="789"/>
      <c r="CC65" s="789"/>
      <c r="CD65" s="789"/>
      <c r="CE65" s="789"/>
      <c r="CF65" s="789"/>
      <c r="CG65" s="790"/>
      <c r="CH65" s="791"/>
      <c r="CI65" s="792"/>
      <c r="CJ65" s="792"/>
      <c r="CK65" s="792"/>
      <c r="CL65" s="793"/>
      <c r="CM65" s="791"/>
      <c r="CN65" s="792"/>
      <c r="CO65" s="792"/>
      <c r="CP65" s="792"/>
      <c r="CQ65" s="793"/>
      <c r="CR65" s="791"/>
      <c r="CS65" s="792"/>
      <c r="CT65" s="792"/>
      <c r="CU65" s="792"/>
      <c r="CV65" s="793"/>
      <c r="CW65" s="791"/>
      <c r="CX65" s="792"/>
      <c r="CY65" s="792"/>
      <c r="CZ65" s="792"/>
      <c r="DA65" s="793"/>
      <c r="DB65" s="791"/>
      <c r="DC65" s="792"/>
      <c r="DD65" s="792"/>
      <c r="DE65" s="792"/>
      <c r="DF65" s="793"/>
      <c r="DG65" s="791"/>
      <c r="DH65" s="792"/>
      <c r="DI65" s="792"/>
      <c r="DJ65" s="792"/>
      <c r="DK65" s="793"/>
      <c r="DL65" s="791"/>
      <c r="DM65" s="792"/>
      <c r="DN65" s="792"/>
      <c r="DO65" s="792"/>
      <c r="DP65" s="793"/>
      <c r="DQ65" s="791"/>
      <c r="DR65" s="792"/>
      <c r="DS65" s="792"/>
      <c r="DT65" s="792"/>
      <c r="DU65" s="793"/>
      <c r="DV65" s="788"/>
      <c r="DW65" s="789"/>
      <c r="DX65" s="789"/>
      <c r="DY65" s="789"/>
      <c r="DZ65" s="794"/>
      <c r="EA65" s="214"/>
    </row>
    <row r="66" spans="1:131" ht="26.25" customHeight="1">
      <c r="A66" s="742" t="s">
        <v>359</v>
      </c>
      <c r="B66" s="743"/>
      <c r="C66" s="743"/>
      <c r="D66" s="743"/>
      <c r="E66" s="743"/>
      <c r="F66" s="743"/>
      <c r="G66" s="743"/>
      <c r="H66" s="743"/>
      <c r="I66" s="743"/>
      <c r="J66" s="743"/>
      <c r="K66" s="743"/>
      <c r="L66" s="743"/>
      <c r="M66" s="743"/>
      <c r="N66" s="743"/>
      <c r="O66" s="743"/>
      <c r="P66" s="744"/>
      <c r="Q66" s="748" t="s">
        <v>360</v>
      </c>
      <c r="R66" s="749"/>
      <c r="S66" s="749"/>
      <c r="T66" s="749"/>
      <c r="U66" s="750"/>
      <c r="V66" s="748" t="s">
        <v>342</v>
      </c>
      <c r="W66" s="749"/>
      <c r="X66" s="749"/>
      <c r="Y66" s="749"/>
      <c r="Z66" s="750"/>
      <c r="AA66" s="748" t="s">
        <v>361</v>
      </c>
      <c r="AB66" s="749"/>
      <c r="AC66" s="749"/>
      <c r="AD66" s="749"/>
      <c r="AE66" s="750"/>
      <c r="AF66" s="869" t="s">
        <v>362</v>
      </c>
      <c r="AG66" s="830"/>
      <c r="AH66" s="830"/>
      <c r="AI66" s="830"/>
      <c r="AJ66" s="870"/>
      <c r="AK66" s="748" t="s">
        <v>363</v>
      </c>
      <c r="AL66" s="743"/>
      <c r="AM66" s="743"/>
      <c r="AN66" s="743"/>
      <c r="AO66" s="744"/>
      <c r="AP66" s="748" t="s">
        <v>364</v>
      </c>
      <c r="AQ66" s="749"/>
      <c r="AR66" s="749"/>
      <c r="AS66" s="749"/>
      <c r="AT66" s="750"/>
      <c r="AU66" s="748" t="s">
        <v>365</v>
      </c>
      <c r="AV66" s="749"/>
      <c r="AW66" s="749"/>
      <c r="AX66" s="749"/>
      <c r="AY66" s="750"/>
      <c r="AZ66" s="748" t="s">
        <v>323</v>
      </c>
      <c r="BA66" s="749"/>
      <c r="BB66" s="749"/>
      <c r="BC66" s="749"/>
      <c r="BD66" s="755"/>
      <c r="BE66" s="225"/>
      <c r="BF66" s="225"/>
      <c r="BG66" s="225"/>
      <c r="BH66" s="225"/>
      <c r="BI66" s="225"/>
      <c r="BJ66" s="225"/>
      <c r="BK66" s="225"/>
      <c r="BL66" s="225"/>
      <c r="BM66" s="225"/>
      <c r="BN66" s="225"/>
      <c r="BO66" s="225"/>
      <c r="BP66" s="225"/>
      <c r="BQ66" s="222">
        <v>60</v>
      </c>
      <c r="BR66" s="227"/>
      <c r="BS66" s="874"/>
      <c r="BT66" s="875"/>
      <c r="BU66" s="875"/>
      <c r="BV66" s="875"/>
      <c r="BW66" s="875"/>
      <c r="BX66" s="875"/>
      <c r="BY66" s="875"/>
      <c r="BZ66" s="875"/>
      <c r="CA66" s="875"/>
      <c r="CB66" s="875"/>
      <c r="CC66" s="875"/>
      <c r="CD66" s="875"/>
      <c r="CE66" s="875"/>
      <c r="CF66" s="875"/>
      <c r="CG66" s="880"/>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214"/>
    </row>
    <row r="67" spans="1:131" ht="26.25" customHeight="1" thickBot="1">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71"/>
      <c r="AG67" s="833"/>
      <c r="AH67" s="833"/>
      <c r="AI67" s="833"/>
      <c r="AJ67" s="872"/>
      <c r="AK67" s="873"/>
      <c r="AL67" s="746"/>
      <c r="AM67" s="746"/>
      <c r="AN67" s="746"/>
      <c r="AO67" s="747"/>
      <c r="AP67" s="751"/>
      <c r="AQ67" s="752"/>
      <c r="AR67" s="752"/>
      <c r="AS67" s="752"/>
      <c r="AT67" s="753"/>
      <c r="AU67" s="751"/>
      <c r="AV67" s="752"/>
      <c r="AW67" s="752"/>
      <c r="AX67" s="752"/>
      <c r="AY67" s="753"/>
      <c r="AZ67" s="751"/>
      <c r="BA67" s="752"/>
      <c r="BB67" s="752"/>
      <c r="BC67" s="752"/>
      <c r="BD67" s="757"/>
      <c r="BE67" s="225"/>
      <c r="BF67" s="225"/>
      <c r="BG67" s="225"/>
      <c r="BH67" s="225"/>
      <c r="BI67" s="225"/>
      <c r="BJ67" s="225"/>
      <c r="BK67" s="225"/>
      <c r="BL67" s="225"/>
      <c r="BM67" s="225"/>
      <c r="BN67" s="225"/>
      <c r="BO67" s="225"/>
      <c r="BP67" s="225"/>
      <c r="BQ67" s="222">
        <v>61</v>
      </c>
      <c r="BR67" s="227"/>
      <c r="BS67" s="874"/>
      <c r="BT67" s="875"/>
      <c r="BU67" s="875"/>
      <c r="BV67" s="875"/>
      <c r="BW67" s="875"/>
      <c r="BX67" s="875"/>
      <c r="BY67" s="875"/>
      <c r="BZ67" s="875"/>
      <c r="CA67" s="875"/>
      <c r="CB67" s="875"/>
      <c r="CC67" s="875"/>
      <c r="CD67" s="875"/>
      <c r="CE67" s="875"/>
      <c r="CF67" s="875"/>
      <c r="CG67" s="880"/>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214"/>
    </row>
    <row r="68" spans="1:131" ht="26.25" customHeight="1" thickTop="1">
      <c r="A68" s="220">
        <v>1</v>
      </c>
      <c r="B68" s="884" t="s">
        <v>539</v>
      </c>
      <c r="C68" s="885"/>
      <c r="D68" s="885"/>
      <c r="E68" s="885"/>
      <c r="F68" s="885"/>
      <c r="G68" s="885"/>
      <c r="H68" s="885"/>
      <c r="I68" s="885"/>
      <c r="J68" s="885"/>
      <c r="K68" s="885"/>
      <c r="L68" s="885"/>
      <c r="M68" s="885"/>
      <c r="N68" s="885"/>
      <c r="O68" s="885"/>
      <c r="P68" s="886"/>
      <c r="Q68" s="887">
        <v>2239</v>
      </c>
      <c r="R68" s="881"/>
      <c r="S68" s="881"/>
      <c r="T68" s="881"/>
      <c r="U68" s="881"/>
      <c r="V68" s="881">
        <v>2192</v>
      </c>
      <c r="W68" s="881"/>
      <c r="X68" s="881"/>
      <c r="Y68" s="881"/>
      <c r="Z68" s="881"/>
      <c r="AA68" s="881">
        <v>47</v>
      </c>
      <c r="AB68" s="881"/>
      <c r="AC68" s="881"/>
      <c r="AD68" s="881"/>
      <c r="AE68" s="881"/>
      <c r="AF68" s="881">
        <v>29</v>
      </c>
      <c r="AG68" s="881"/>
      <c r="AH68" s="881"/>
      <c r="AI68" s="881"/>
      <c r="AJ68" s="881"/>
      <c r="AK68" s="881">
        <v>99</v>
      </c>
      <c r="AL68" s="881"/>
      <c r="AM68" s="881"/>
      <c r="AN68" s="881"/>
      <c r="AO68" s="881"/>
      <c r="AP68" s="881">
        <v>1059</v>
      </c>
      <c r="AQ68" s="881"/>
      <c r="AR68" s="881"/>
      <c r="AS68" s="881"/>
      <c r="AT68" s="881"/>
      <c r="AU68" s="881" t="s">
        <v>554</v>
      </c>
      <c r="AV68" s="881"/>
      <c r="AW68" s="881"/>
      <c r="AX68" s="881"/>
      <c r="AY68" s="881"/>
      <c r="AZ68" s="882"/>
      <c r="BA68" s="882"/>
      <c r="BB68" s="882"/>
      <c r="BC68" s="882"/>
      <c r="BD68" s="883"/>
      <c r="BE68" s="225"/>
      <c r="BF68" s="225"/>
      <c r="BG68" s="225"/>
      <c r="BH68" s="225"/>
      <c r="BI68" s="225"/>
      <c r="BJ68" s="225"/>
      <c r="BK68" s="225"/>
      <c r="BL68" s="225"/>
      <c r="BM68" s="225"/>
      <c r="BN68" s="225"/>
      <c r="BO68" s="225"/>
      <c r="BP68" s="225"/>
      <c r="BQ68" s="222">
        <v>62</v>
      </c>
      <c r="BR68" s="227"/>
      <c r="BS68" s="874"/>
      <c r="BT68" s="875"/>
      <c r="BU68" s="875"/>
      <c r="BV68" s="875"/>
      <c r="BW68" s="875"/>
      <c r="BX68" s="875"/>
      <c r="BY68" s="875"/>
      <c r="BZ68" s="875"/>
      <c r="CA68" s="875"/>
      <c r="CB68" s="875"/>
      <c r="CC68" s="875"/>
      <c r="CD68" s="875"/>
      <c r="CE68" s="875"/>
      <c r="CF68" s="875"/>
      <c r="CG68" s="880"/>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214"/>
    </row>
    <row r="69" spans="1:131" ht="26.25" customHeight="1">
      <c r="A69" s="222">
        <v>2</v>
      </c>
      <c r="B69" s="888" t="s">
        <v>540</v>
      </c>
      <c r="C69" s="889"/>
      <c r="D69" s="889"/>
      <c r="E69" s="889"/>
      <c r="F69" s="889"/>
      <c r="G69" s="889"/>
      <c r="H69" s="889"/>
      <c r="I69" s="889"/>
      <c r="J69" s="889"/>
      <c r="K69" s="889"/>
      <c r="L69" s="889"/>
      <c r="M69" s="889"/>
      <c r="N69" s="889"/>
      <c r="O69" s="889"/>
      <c r="P69" s="890"/>
      <c r="Q69" s="891">
        <v>868</v>
      </c>
      <c r="R69" s="845"/>
      <c r="S69" s="845"/>
      <c r="T69" s="845"/>
      <c r="U69" s="845"/>
      <c r="V69" s="845">
        <v>786</v>
      </c>
      <c r="W69" s="845"/>
      <c r="X69" s="845"/>
      <c r="Y69" s="845"/>
      <c r="Z69" s="845"/>
      <c r="AA69" s="845">
        <v>82</v>
      </c>
      <c r="AB69" s="845"/>
      <c r="AC69" s="845"/>
      <c r="AD69" s="845"/>
      <c r="AE69" s="845"/>
      <c r="AF69" s="845">
        <v>82</v>
      </c>
      <c r="AG69" s="845"/>
      <c r="AH69" s="845"/>
      <c r="AI69" s="845"/>
      <c r="AJ69" s="845"/>
      <c r="AK69" s="845">
        <v>0</v>
      </c>
      <c r="AL69" s="845"/>
      <c r="AM69" s="845"/>
      <c r="AN69" s="845"/>
      <c r="AO69" s="845"/>
      <c r="AP69" s="845">
        <v>834</v>
      </c>
      <c r="AQ69" s="845"/>
      <c r="AR69" s="845"/>
      <c r="AS69" s="845"/>
      <c r="AT69" s="845"/>
      <c r="AU69" s="845" t="s">
        <v>566</v>
      </c>
      <c r="AV69" s="845"/>
      <c r="AW69" s="845"/>
      <c r="AX69" s="845"/>
      <c r="AY69" s="845"/>
      <c r="AZ69" s="847"/>
      <c r="BA69" s="847"/>
      <c r="BB69" s="847"/>
      <c r="BC69" s="847"/>
      <c r="BD69" s="848"/>
      <c r="BE69" s="225"/>
      <c r="BF69" s="225"/>
      <c r="BG69" s="225"/>
      <c r="BH69" s="225"/>
      <c r="BI69" s="225"/>
      <c r="BJ69" s="225"/>
      <c r="BK69" s="225"/>
      <c r="BL69" s="225"/>
      <c r="BM69" s="225"/>
      <c r="BN69" s="225"/>
      <c r="BO69" s="225"/>
      <c r="BP69" s="225"/>
      <c r="BQ69" s="222">
        <v>63</v>
      </c>
      <c r="BR69" s="227"/>
      <c r="BS69" s="874"/>
      <c r="BT69" s="875"/>
      <c r="BU69" s="875"/>
      <c r="BV69" s="875"/>
      <c r="BW69" s="875"/>
      <c r="BX69" s="875"/>
      <c r="BY69" s="875"/>
      <c r="BZ69" s="875"/>
      <c r="CA69" s="875"/>
      <c r="CB69" s="875"/>
      <c r="CC69" s="875"/>
      <c r="CD69" s="875"/>
      <c r="CE69" s="875"/>
      <c r="CF69" s="875"/>
      <c r="CG69" s="880"/>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214"/>
    </row>
    <row r="70" spans="1:131" ht="26.25" customHeight="1">
      <c r="A70" s="222">
        <v>3</v>
      </c>
      <c r="B70" s="888" t="s">
        <v>546</v>
      </c>
      <c r="C70" s="889"/>
      <c r="D70" s="889"/>
      <c r="E70" s="889"/>
      <c r="F70" s="889"/>
      <c r="G70" s="889"/>
      <c r="H70" s="889"/>
      <c r="I70" s="889"/>
      <c r="J70" s="889"/>
      <c r="K70" s="889"/>
      <c r="L70" s="889"/>
      <c r="M70" s="889"/>
      <c r="N70" s="889"/>
      <c r="O70" s="889"/>
      <c r="P70" s="890"/>
      <c r="Q70" s="891">
        <v>798</v>
      </c>
      <c r="R70" s="845"/>
      <c r="S70" s="845"/>
      <c r="T70" s="845"/>
      <c r="U70" s="845"/>
      <c r="V70" s="845">
        <v>745</v>
      </c>
      <c r="W70" s="845"/>
      <c r="X70" s="845"/>
      <c r="Y70" s="845"/>
      <c r="Z70" s="845"/>
      <c r="AA70" s="845">
        <v>53</v>
      </c>
      <c r="AB70" s="845"/>
      <c r="AC70" s="845"/>
      <c r="AD70" s="845"/>
      <c r="AE70" s="845"/>
      <c r="AF70" s="845">
        <v>53</v>
      </c>
      <c r="AG70" s="845"/>
      <c r="AH70" s="845"/>
      <c r="AI70" s="845"/>
      <c r="AJ70" s="845"/>
      <c r="AK70" s="845">
        <v>0</v>
      </c>
      <c r="AL70" s="845"/>
      <c r="AM70" s="845"/>
      <c r="AN70" s="845"/>
      <c r="AO70" s="845"/>
      <c r="AP70" s="845" t="s">
        <v>558</v>
      </c>
      <c r="AQ70" s="845"/>
      <c r="AR70" s="845"/>
      <c r="AS70" s="845"/>
      <c r="AT70" s="845"/>
      <c r="AU70" s="845" t="s">
        <v>558</v>
      </c>
      <c r="AV70" s="845"/>
      <c r="AW70" s="845"/>
      <c r="AX70" s="845"/>
      <c r="AY70" s="845"/>
      <c r="AZ70" s="847"/>
      <c r="BA70" s="847"/>
      <c r="BB70" s="847"/>
      <c r="BC70" s="847"/>
      <c r="BD70" s="848"/>
      <c r="BE70" s="225"/>
      <c r="BF70" s="225"/>
      <c r="BG70" s="225"/>
      <c r="BH70" s="225"/>
      <c r="BI70" s="225"/>
      <c r="BJ70" s="225"/>
      <c r="BK70" s="225"/>
      <c r="BL70" s="225"/>
      <c r="BM70" s="225"/>
      <c r="BN70" s="225"/>
      <c r="BO70" s="225"/>
      <c r="BP70" s="225"/>
      <c r="BQ70" s="222">
        <v>64</v>
      </c>
      <c r="BR70" s="227"/>
      <c r="BS70" s="874"/>
      <c r="BT70" s="875"/>
      <c r="BU70" s="875"/>
      <c r="BV70" s="875"/>
      <c r="BW70" s="875"/>
      <c r="BX70" s="875"/>
      <c r="BY70" s="875"/>
      <c r="BZ70" s="875"/>
      <c r="CA70" s="875"/>
      <c r="CB70" s="875"/>
      <c r="CC70" s="875"/>
      <c r="CD70" s="875"/>
      <c r="CE70" s="875"/>
      <c r="CF70" s="875"/>
      <c r="CG70" s="880"/>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214"/>
    </row>
    <row r="71" spans="1:131" ht="26.25" customHeight="1">
      <c r="A71" s="222">
        <v>4</v>
      </c>
      <c r="B71" s="888" t="s">
        <v>547</v>
      </c>
      <c r="C71" s="889"/>
      <c r="D71" s="889"/>
      <c r="E71" s="889"/>
      <c r="F71" s="889"/>
      <c r="G71" s="889"/>
      <c r="H71" s="889"/>
      <c r="I71" s="889"/>
      <c r="J71" s="889"/>
      <c r="K71" s="889"/>
      <c r="L71" s="889"/>
      <c r="M71" s="889"/>
      <c r="N71" s="889"/>
      <c r="O71" s="889"/>
      <c r="P71" s="890"/>
      <c r="Q71" s="891">
        <v>254237</v>
      </c>
      <c r="R71" s="845"/>
      <c r="S71" s="845"/>
      <c r="T71" s="845"/>
      <c r="U71" s="845"/>
      <c r="V71" s="845">
        <v>237960</v>
      </c>
      <c r="W71" s="845"/>
      <c r="X71" s="845"/>
      <c r="Y71" s="845"/>
      <c r="Z71" s="845"/>
      <c r="AA71" s="845">
        <v>16277</v>
      </c>
      <c r="AB71" s="845"/>
      <c r="AC71" s="845"/>
      <c r="AD71" s="845"/>
      <c r="AE71" s="845"/>
      <c r="AF71" s="845">
        <v>16277</v>
      </c>
      <c r="AG71" s="845"/>
      <c r="AH71" s="845"/>
      <c r="AI71" s="845"/>
      <c r="AJ71" s="845"/>
      <c r="AK71" s="845">
        <v>534</v>
      </c>
      <c r="AL71" s="845"/>
      <c r="AM71" s="845"/>
      <c r="AN71" s="845"/>
      <c r="AO71" s="845"/>
      <c r="AP71" s="845" t="s">
        <v>558</v>
      </c>
      <c r="AQ71" s="845"/>
      <c r="AR71" s="845"/>
      <c r="AS71" s="845"/>
      <c r="AT71" s="845"/>
      <c r="AU71" s="845" t="s">
        <v>558</v>
      </c>
      <c r="AV71" s="845"/>
      <c r="AW71" s="845"/>
      <c r="AX71" s="845"/>
      <c r="AY71" s="845"/>
      <c r="AZ71" s="847"/>
      <c r="BA71" s="847"/>
      <c r="BB71" s="847"/>
      <c r="BC71" s="847"/>
      <c r="BD71" s="848"/>
      <c r="BE71" s="225"/>
      <c r="BF71" s="225"/>
      <c r="BG71" s="225"/>
      <c r="BH71" s="225"/>
      <c r="BI71" s="225"/>
      <c r="BJ71" s="225"/>
      <c r="BK71" s="225"/>
      <c r="BL71" s="225"/>
      <c r="BM71" s="225"/>
      <c r="BN71" s="225"/>
      <c r="BO71" s="225"/>
      <c r="BP71" s="225"/>
      <c r="BQ71" s="222">
        <v>65</v>
      </c>
      <c r="BR71" s="227"/>
      <c r="BS71" s="874"/>
      <c r="BT71" s="875"/>
      <c r="BU71" s="875"/>
      <c r="BV71" s="875"/>
      <c r="BW71" s="875"/>
      <c r="BX71" s="875"/>
      <c r="BY71" s="875"/>
      <c r="BZ71" s="875"/>
      <c r="CA71" s="875"/>
      <c r="CB71" s="875"/>
      <c r="CC71" s="875"/>
      <c r="CD71" s="875"/>
      <c r="CE71" s="875"/>
      <c r="CF71" s="875"/>
      <c r="CG71" s="880"/>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214"/>
    </row>
    <row r="72" spans="1:131" ht="26.25" customHeight="1">
      <c r="A72" s="222">
        <v>5</v>
      </c>
      <c r="B72" s="888" t="s">
        <v>541</v>
      </c>
      <c r="C72" s="889"/>
      <c r="D72" s="889"/>
      <c r="E72" s="889"/>
      <c r="F72" s="889"/>
      <c r="G72" s="889"/>
      <c r="H72" s="889"/>
      <c r="I72" s="889"/>
      <c r="J72" s="889"/>
      <c r="K72" s="889"/>
      <c r="L72" s="889"/>
      <c r="M72" s="889"/>
      <c r="N72" s="889"/>
      <c r="O72" s="889"/>
      <c r="P72" s="890"/>
      <c r="Q72" s="891">
        <v>8056</v>
      </c>
      <c r="R72" s="845"/>
      <c r="S72" s="845"/>
      <c r="T72" s="845"/>
      <c r="U72" s="845"/>
      <c r="V72" s="845">
        <v>6911</v>
      </c>
      <c r="W72" s="845"/>
      <c r="X72" s="845"/>
      <c r="Y72" s="845"/>
      <c r="Z72" s="845"/>
      <c r="AA72" s="845">
        <v>1145</v>
      </c>
      <c r="AB72" s="845"/>
      <c r="AC72" s="845"/>
      <c r="AD72" s="845"/>
      <c r="AE72" s="845"/>
      <c r="AF72" s="845" t="s">
        <v>555</v>
      </c>
      <c r="AG72" s="845"/>
      <c r="AH72" s="845"/>
      <c r="AI72" s="845"/>
      <c r="AJ72" s="845"/>
      <c r="AK72" s="845">
        <v>14</v>
      </c>
      <c r="AL72" s="845"/>
      <c r="AM72" s="845"/>
      <c r="AN72" s="845"/>
      <c r="AO72" s="845"/>
      <c r="AP72" s="845" t="s">
        <v>556</v>
      </c>
      <c r="AQ72" s="845"/>
      <c r="AR72" s="845"/>
      <c r="AS72" s="845"/>
      <c r="AT72" s="845"/>
      <c r="AU72" s="845" t="s">
        <v>556</v>
      </c>
      <c r="AV72" s="845"/>
      <c r="AW72" s="845"/>
      <c r="AX72" s="845"/>
      <c r="AY72" s="845"/>
      <c r="AZ72" s="847"/>
      <c r="BA72" s="847"/>
      <c r="BB72" s="847"/>
      <c r="BC72" s="847"/>
      <c r="BD72" s="848"/>
      <c r="BE72" s="225"/>
      <c r="BF72" s="225"/>
      <c r="BG72" s="225"/>
      <c r="BH72" s="225"/>
      <c r="BI72" s="225"/>
      <c r="BJ72" s="225"/>
      <c r="BK72" s="225"/>
      <c r="BL72" s="225"/>
      <c r="BM72" s="225"/>
      <c r="BN72" s="225"/>
      <c r="BO72" s="225"/>
      <c r="BP72" s="225"/>
      <c r="BQ72" s="222">
        <v>66</v>
      </c>
      <c r="BR72" s="227"/>
      <c r="BS72" s="874"/>
      <c r="BT72" s="875"/>
      <c r="BU72" s="875"/>
      <c r="BV72" s="875"/>
      <c r="BW72" s="875"/>
      <c r="BX72" s="875"/>
      <c r="BY72" s="875"/>
      <c r="BZ72" s="875"/>
      <c r="CA72" s="875"/>
      <c r="CB72" s="875"/>
      <c r="CC72" s="875"/>
      <c r="CD72" s="875"/>
      <c r="CE72" s="875"/>
      <c r="CF72" s="875"/>
      <c r="CG72" s="880"/>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214"/>
    </row>
    <row r="73" spans="1:131" ht="26.25" customHeight="1">
      <c r="A73" s="222">
        <v>6</v>
      </c>
      <c r="B73" s="888" t="s">
        <v>542</v>
      </c>
      <c r="C73" s="889"/>
      <c r="D73" s="889"/>
      <c r="E73" s="889"/>
      <c r="F73" s="889"/>
      <c r="G73" s="889"/>
      <c r="H73" s="889"/>
      <c r="I73" s="889"/>
      <c r="J73" s="889"/>
      <c r="K73" s="889"/>
      <c r="L73" s="889"/>
      <c r="M73" s="889"/>
      <c r="N73" s="889"/>
      <c r="O73" s="889"/>
      <c r="P73" s="890"/>
      <c r="Q73" s="891">
        <v>1445</v>
      </c>
      <c r="R73" s="845"/>
      <c r="S73" s="845"/>
      <c r="T73" s="845"/>
      <c r="U73" s="845"/>
      <c r="V73" s="845">
        <v>1444</v>
      </c>
      <c r="W73" s="845"/>
      <c r="X73" s="845"/>
      <c r="Y73" s="845"/>
      <c r="Z73" s="845"/>
      <c r="AA73" s="845">
        <v>1</v>
      </c>
      <c r="AB73" s="845"/>
      <c r="AC73" s="845"/>
      <c r="AD73" s="845"/>
      <c r="AE73" s="845"/>
      <c r="AF73" s="845" t="s">
        <v>557</v>
      </c>
      <c r="AG73" s="845"/>
      <c r="AH73" s="845"/>
      <c r="AI73" s="845"/>
      <c r="AJ73" s="845"/>
      <c r="AK73" s="845" t="s">
        <v>556</v>
      </c>
      <c r="AL73" s="845"/>
      <c r="AM73" s="845"/>
      <c r="AN73" s="845"/>
      <c r="AO73" s="845"/>
      <c r="AP73" s="845" t="s">
        <v>556</v>
      </c>
      <c r="AQ73" s="845"/>
      <c r="AR73" s="845"/>
      <c r="AS73" s="845"/>
      <c r="AT73" s="845"/>
      <c r="AU73" s="845" t="s">
        <v>556</v>
      </c>
      <c r="AV73" s="845"/>
      <c r="AW73" s="845"/>
      <c r="AX73" s="845"/>
      <c r="AY73" s="845"/>
      <c r="AZ73" s="847"/>
      <c r="BA73" s="847"/>
      <c r="BB73" s="847"/>
      <c r="BC73" s="847"/>
      <c r="BD73" s="848"/>
      <c r="BE73" s="225"/>
      <c r="BF73" s="225"/>
      <c r="BG73" s="225"/>
      <c r="BH73" s="225"/>
      <c r="BI73" s="225"/>
      <c r="BJ73" s="225"/>
      <c r="BK73" s="225"/>
      <c r="BL73" s="225"/>
      <c r="BM73" s="225"/>
      <c r="BN73" s="225"/>
      <c r="BO73" s="225"/>
      <c r="BP73" s="225"/>
      <c r="BQ73" s="222">
        <v>67</v>
      </c>
      <c r="BR73" s="227"/>
      <c r="BS73" s="874"/>
      <c r="BT73" s="875"/>
      <c r="BU73" s="875"/>
      <c r="BV73" s="875"/>
      <c r="BW73" s="875"/>
      <c r="BX73" s="875"/>
      <c r="BY73" s="875"/>
      <c r="BZ73" s="875"/>
      <c r="CA73" s="875"/>
      <c r="CB73" s="875"/>
      <c r="CC73" s="875"/>
      <c r="CD73" s="875"/>
      <c r="CE73" s="875"/>
      <c r="CF73" s="875"/>
      <c r="CG73" s="880"/>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214"/>
    </row>
    <row r="74" spans="1:131" ht="26.25" customHeight="1">
      <c r="A74" s="222">
        <v>7</v>
      </c>
      <c r="B74" s="888" t="s">
        <v>543</v>
      </c>
      <c r="C74" s="889"/>
      <c r="D74" s="889"/>
      <c r="E74" s="889"/>
      <c r="F74" s="889"/>
      <c r="G74" s="889"/>
      <c r="H74" s="889"/>
      <c r="I74" s="889"/>
      <c r="J74" s="889"/>
      <c r="K74" s="889"/>
      <c r="L74" s="889"/>
      <c r="M74" s="889"/>
      <c r="N74" s="889"/>
      <c r="O74" s="889"/>
      <c r="P74" s="890"/>
      <c r="Q74" s="891">
        <v>1</v>
      </c>
      <c r="R74" s="845"/>
      <c r="S74" s="845"/>
      <c r="T74" s="845"/>
      <c r="U74" s="845"/>
      <c r="V74" s="845">
        <v>0</v>
      </c>
      <c r="W74" s="845"/>
      <c r="X74" s="845"/>
      <c r="Y74" s="845"/>
      <c r="Z74" s="845"/>
      <c r="AA74" s="845">
        <v>1</v>
      </c>
      <c r="AB74" s="845"/>
      <c r="AC74" s="845"/>
      <c r="AD74" s="845"/>
      <c r="AE74" s="845"/>
      <c r="AF74" s="845" t="s">
        <v>557</v>
      </c>
      <c r="AG74" s="845"/>
      <c r="AH74" s="845"/>
      <c r="AI74" s="845"/>
      <c r="AJ74" s="845"/>
      <c r="AK74" s="845" t="s">
        <v>556</v>
      </c>
      <c r="AL74" s="845"/>
      <c r="AM74" s="845"/>
      <c r="AN74" s="845"/>
      <c r="AO74" s="845"/>
      <c r="AP74" s="845" t="s">
        <v>556</v>
      </c>
      <c r="AQ74" s="845"/>
      <c r="AR74" s="845"/>
      <c r="AS74" s="845"/>
      <c r="AT74" s="845"/>
      <c r="AU74" s="845" t="s">
        <v>556</v>
      </c>
      <c r="AV74" s="845"/>
      <c r="AW74" s="845"/>
      <c r="AX74" s="845"/>
      <c r="AY74" s="845"/>
      <c r="AZ74" s="847"/>
      <c r="BA74" s="847"/>
      <c r="BB74" s="847"/>
      <c r="BC74" s="847"/>
      <c r="BD74" s="848"/>
      <c r="BE74" s="225"/>
      <c r="BF74" s="225"/>
      <c r="BG74" s="225"/>
      <c r="BH74" s="225"/>
      <c r="BI74" s="225"/>
      <c r="BJ74" s="225"/>
      <c r="BK74" s="225"/>
      <c r="BL74" s="225"/>
      <c r="BM74" s="225"/>
      <c r="BN74" s="225"/>
      <c r="BO74" s="225"/>
      <c r="BP74" s="225"/>
      <c r="BQ74" s="222">
        <v>68</v>
      </c>
      <c r="BR74" s="227"/>
      <c r="BS74" s="874"/>
      <c r="BT74" s="875"/>
      <c r="BU74" s="875"/>
      <c r="BV74" s="875"/>
      <c r="BW74" s="875"/>
      <c r="BX74" s="875"/>
      <c r="BY74" s="875"/>
      <c r="BZ74" s="875"/>
      <c r="CA74" s="875"/>
      <c r="CB74" s="875"/>
      <c r="CC74" s="875"/>
      <c r="CD74" s="875"/>
      <c r="CE74" s="875"/>
      <c r="CF74" s="875"/>
      <c r="CG74" s="880"/>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214"/>
    </row>
    <row r="75" spans="1:131" ht="26.25" customHeight="1">
      <c r="A75" s="222">
        <v>8</v>
      </c>
      <c r="B75" s="888" t="s">
        <v>544</v>
      </c>
      <c r="C75" s="889"/>
      <c r="D75" s="889"/>
      <c r="E75" s="889"/>
      <c r="F75" s="889"/>
      <c r="G75" s="889"/>
      <c r="H75" s="889"/>
      <c r="I75" s="889"/>
      <c r="J75" s="889"/>
      <c r="K75" s="889"/>
      <c r="L75" s="889"/>
      <c r="M75" s="889"/>
      <c r="N75" s="889"/>
      <c r="O75" s="889"/>
      <c r="P75" s="890"/>
      <c r="Q75" s="892">
        <v>59</v>
      </c>
      <c r="R75" s="893"/>
      <c r="S75" s="893"/>
      <c r="T75" s="893"/>
      <c r="U75" s="849"/>
      <c r="V75" s="894">
        <v>33</v>
      </c>
      <c r="W75" s="893"/>
      <c r="X75" s="893"/>
      <c r="Y75" s="893"/>
      <c r="Z75" s="849"/>
      <c r="AA75" s="894">
        <v>26</v>
      </c>
      <c r="AB75" s="893"/>
      <c r="AC75" s="893"/>
      <c r="AD75" s="893"/>
      <c r="AE75" s="849"/>
      <c r="AF75" s="845" t="s">
        <v>557</v>
      </c>
      <c r="AG75" s="845"/>
      <c r="AH75" s="845"/>
      <c r="AI75" s="845"/>
      <c r="AJ75" s="845"/>
      <c r="AK75" s="845" t="s">
        <v>556</v>
      </c>
      <c r="AL75" s="845"/>
      <c r="AM75" s="845"/>
      <c r="AN75" s="845"/>
      <c r="AO75" s="845"/>
      <c r="AP75" s="845" t="s">
        <v>556</v>
      </c>
      <c r="AQ75" s="845"/>
      <c r="AR75" s="845"/>
      <c r="AS75" s="845"/>
      <c r="AT75" s="845"/>
      <c r="AU75" s="845" t="s">
        <v>556</v>
      </c>
      <c r="AV75" s="845"/>
      <c r="AW75" s="845"/>
      <c r="AX75" s="845"/>
      <c r="AY75" s="845"/>
      <c r="AZ75" s="847"/>
      <c r="BA75" s="847"/>
      <c r="BB75" s="847"/>
      <c r="BC75" s="847"/>
      <c r="BD75" s="848"/>
      <c r="BE75" s="225"/>
      <c r="BF75" s="225"/>
      <c r="BG75" s="225"/>
      <c r="BH75" s="225"/>
      <c r="BI75" s="225"/>
      <c r="BJ75" s="225"/>
      <c r="BK75" s="225"/>
      <c r="BL75" s="225"/>
      <c r="BM75" s="225"/>
      <c r="BN75" s="225"/>
      <c r="BO75" s="225"/>
      <c r="BP75" s="225"/>
      <c r="BQ75" s="222">
        <v>69</v>
      </c>
      <c r="BR75" s="227"/>
      <c r="BS75" s="874"/>
      <c r="BT75" s="875"/>
      <c r="BU75" s="875"/>
      <c r="BV75" s="875"/>
      <c r="BW75" s="875"/>
      <c r="BX75" s="875"/>
      <c r="BY75" s="875"/>
      <c r="BZ75" s="875"/>
      <c r="CA75" s="875"/>
      <c r="CB75" s="875"/>
      <c r="CC75" s="875"/>
      <c r="CD75" s="875"/>
      <c r="CE75" s="875"/>
      <c r="CF75" s="875"/>
      <c r="CG75" s="880"/>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214"/>
    </row>
    <row r="76" spans="1:131" ht="26.25" customHeight="1">
      <c r="A76" s="222">
        <v>9</v>
      </c>
      <c r="B76" s="888" t="s">
        <v>545</v>
      </c>
      <c r="C76" s="889"/>
      <c r="D76" s="889"/>
      <c r="E76" s="889"/>
      <c r="F76" s="889"/>
      <c r="G76" s="889"/>
      <c r="H76" s="889"/>
      <c r="I76" s="889"/>
      <c r="J76" s="889"/>
      <c r="K76" s="889"/>
      <c r="L76" s="889"/>
      <c r="M76" s="889"/>
      <c r="N76" s="889"/>
      <c r="O76" s="889"/>
      <c r="P76" s="890"/>
      <c r="Q76" s="892">
        <v>42</v>
      </c>
      <c r="R76" s="893"/>
      <c r="S76" s="893"/>
      <c r="T76" s="893"/>
      <c r="U76" s="849"/>
      <c r="V76" s="894">
        <v>41</v>
      </c>
      <c r="W76" s="893"/>
      <c r="X76" s="893"/>
      <c r="Y76" s="893"/>
      <c r="Z76" s="849"/>
      <c r="AA76" s="894">
        <v>1</v>
      </c>
      <c r="AB76" s="893"/>
      <c r="AC76" s="893"/>
      <c r="AD76" s="893"/>
      <c r="AE76" s="849"/>
      <c r="AF76" s="845" t="s">
        <v>557</v>
      </c>
      <c r="AG76" s="845"/>
      <c r="AH76" s="845"/>
      <c r="AI76" s="845"/>
      <c r="AJ76" s="845"/>
      <c r="AK76" s="845" t="s">
        <v>556</v>
      </c>
      <c r="AL76" s="845"/>
      <c r="AM76" s="845"/>
      <c r="AN76" s="845"/>
      <c r="AO76" s="845"/>
      <c r="AP76" s="845" t="s">
        <v>556</v>
      </c>
      <c r="AQ76" s="845"/>
      <c r="AR76" s="845"/>
      <c r="AS76" s="845"/>
      <c r="AT76" s="845"/>
      <c r="AU76" s="845" t="s">
        <v>556</v>
      </c>
      <c r="AV76" s="845"/>
      <c r="AW76" s="845"/>
      <c r="AX76" s="845"/>
      <c r="AY76" s="845"/>
      <c r="AZ76" s="847"/>
      <c r="BA76" s="847"/>
      <c r="BB76" s="847"/>
      <c r="BC76" s="847"/>
      <c r="BD76" s="848"/>
      <c r="BE76" s="225"/>
      <c r="BF76" s="225"/>
      <c r="BG76" s="225"/>
      <c r="BH76" s="225"/>
      <c r="BI76" s="225"/>
      <c r="BJ76" s="225"/>
      <c r="BK76" s="225"/>
      <c r="BL76" s="225"/>
      <c r="BM76" s="225"/>
      <c r="BN76" s="225"/>
      <c r="BO76" s="225"/>
      <c r="BP76" s="225"/>
      <c r="BQ76" s="222">
        <v>70</v>
      </c>
      <c r="BR76" s="227"/>
      <c r="BS76" s="874"/>
      <c r="BT76" s="875"/>
      <c r="BU76" s="875"/>
      <c r="BV76" s="875"/>
      <c r="BW76" s="875"/>
      <c r="BX76" s="875"/>
      <c r="BY76" s="875"/>
      <c r="BZ76" s="875"/>
      <c r="CA76" s="875"/>
      <c r="CB76" s="875"/>
      <c r="CC76" s="875"/>
      <c r="CD76" s="875"/>
      <c r="CE76" s="875"/>
      <c r="CF76" s="875"/>
      <c r="CG76" s="880"/>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214"/>
    </row>
    <row r="77" spans="1:131" ht="26.25" customHeight="1">
      <c r="A77" s="222">
        <v>10</v>
      </c>
      <c r="B77" s="888"/>
      <c r="C77" s="889"/>
      <c r="D77" s="889"/>
      <c r="E77" s="889"/>
      <c r="F77" s="889"/>
      <c r="G77" s="889"/>
      <c r="H77" s="889"/>
      <c r="I77" s="889"/>
      <c r="J77" s="889"/>
      <c r="K77" s="889"/>
      <c r="L77" s="889"/>
      <c r="M77" s="889"/>
      <c r="N77" s="889"/>
      <c r="O77" s="889"/>
      <c r="P77" s="890"/>
      <c r="Q77" s="892"/>
      <c r="R77" s="893"/>
      <c r="S77" s="893"/>
      <c r="T77" s="893"/>
      <c r="U77" s="849"/>
      <c r="V77" s="894"/>
      <c r="W77" s="893"/>
      <c r="X77" s="893"/>
      <c r="Y77" s="893"/>
      <c r="Z77" s="849"/>
      <c r="AA77" s="894"/>
      <c r="AB77" s="893"/>
      <c r="AC77" s="893"/>
      <c r="AD77" s="893"/>
      <c r="AE77" s="849"/>
      <c r="AF77" s="894"/>
      <c r="AG77" s="893"/>
      <c r="AH77" s="893"/>
      <c r="AI77" s="893"/>
      <c r="AJ77" s="849"/>
      <c r="AK77" s="894"/>
      <c r="AL77" s="893"/>
      <c r="AM77" s="893"/>
      <c r="AN77" s="893"/>
      <c r="AO77" s="849"/>
      <c r="AP77" s="894"/>
      <c r="AQ77" s="893"/>
      <c r="AR77" s="893"/>
      <c r="AS77" s="893"/>
      <c r="AT77" s="849"/>
      <c r="AU77" s="894"/>
      <c r="AV77" s="893"/>
      <c r="AW77" s="893"/>
      <c r="AX77" s="893"/>
      <c r="AY77" s="849"/>
      <c r="AZ77" s="847"/>
      <c r="BA77" s="847"/>
      <c r="BB77" s="847"/>
      <c r="BC77" s="847"/>
      <c r="BD77" s="848"/>
      <c r="BE77" s="225"/>
      <c r="BF77" s="225"/>
      <c r="BG77" s="225"/>
      <c r="BH77" s="225"/>
      <c r="BI77" s="225"/>
      <c r="BJ77" s="225"/>
      <c r="BK77" s="225"/>
      <c r="BL77" s="225"/>
      <c r="BM77" s="225"/>
      <c r="BN77" s="225"/>
      <c r="BO77" s="225"/>
      <c r="BP77" s="225"/>
      <c r="BQ77" s="222">
        <v>71</v>
      </c>
      <c r="BR77" s="227"/>
      <c r="BS77" s="874"/>
      <c r="BT77" s="875"/>
      <c r="BU77" s="875"/>
      <c r="BV77" s="875"/>
      <c r="BW77" s="875"/>
      <c r="BX77" s="875"/>
      <c r="BY77" s="875"/>
      <c r="BZ77" s="875"/>
      <c r="CA77" s="875"/>
      <c r="CB77" s="875"/>
      <c r="CC77" s="875"/>
      <c r="CD77" s="875"/>
      <c r="CE77" s="875"/>
      <c r="CF77" s="875"/>
      <c r="CG77" s="880"/>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214"/>
    </row>
    <row r="78" spans="1:131" ht="26.25" customHeight="1">
      <c r="A78" s="222">
        <v>11</v>
      </c>
      <c r="B78" s="888"/>
      <c r="C78" s="889"/>
      <c r="D78" s="889"/>
      <c r="E78" s="889"/>
      <c r="F78" s="889"/>
      <c r="G78" s="889"/>
      <c r="H78" s="889"/>
      <c r="I78" s="889"/>
      <c r="J78" s="889"/>
      <c r="K78" s="889"/>
      <c r="L78" s="889"/>
      <c r="M78" s="889"/>
      <c r="N78" s="889"/>
      <c r="O78" s="889"/>
      <c r="P78" s="890"/>
      <c r="Q78" s="891"/>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847"/>
      <c r="BA78" s="847"/>
      <c r="BB78" s="847"/>
      <c r="BC78" s="847"/>
      <c r="BD78" s="848"/>
      <c r="BE78" s="225"/>
      <c r="BF78" s="225"/>
      <c r="BG78" s="225"/>
      <c r="BH78" s="225"/>
      <c r="BI78" s="225"/>
      <c r="BJ78" s="214"/>
      <c r="BK78" s="214"/>
      <c r="BL78" s="214"/>
      <c r="BM78" s="214"/>
      <c r="BN78" s="214"/>
      <c r="BO78" s="225"/>
      <c r="BP78" s="225"/>
      <c r="BQ78" s="222">
        <v>72</v>
      </c>
      <c r="BR78" s="227"/>
      <c r="BS78" s="874"/>
      <c r="BT78" s="875"/>
      <c r="BU78" s="875"/>
      <c r="BV78" s="875"/>
      <c r="BW78" s="875"/>
      <c r="BX78" s="875"/>
      <c r="BY78" s="875"/>
      <c r="BZ78" s="875"/>
      <c r="CA78" s="875"/>
      <c r="CB78" s="875"/>
      <c r="CC78" s="875"/>
      <c r="CD78" s="875"/>
      <c r="CE78" s="875"/>
      <c r="CF78" s="875"/>
      <c r="CG78" s="880"/>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214"/>
    </row>
    <row r="79" spans="1:131" ht="26.25" customHeight="1">
      <c r="A79" s="222">
        <v>12</v>
      </c>
      <c r="B79" s="888"/>
      <c r="C79" s="889"/>
      <c r="D79" s="889"/>
      <c r="E79" s="889"/>
      <c r="F79" s="889"/>
      <c r="G79" s="889"/>
      <c r="H79" s="889"/>
      <c r="I79" s="889"/>
      <c r="J79" s="889"/>
      <c r="K79" s="889"/>
      <c r="L79" s="889"/>
      <c r="M79" s="889"/>
      <c r="N79" s="889"/>
      <c r="O79" s="889"/>
      <c r="P79" s="890"/>
      <c r="Q79" s="891"/>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847"/>
      <c r="BA79" s="847"/>
      <c r="BB79" s="847"/>
      <c r="BC79" s="847"/>
      <c r="BD79" s="848"/>
      <c r="BE79" s="225"/>
      <c r="BF79" s="225"/>
      <c r="BG79" s="225"/>
      <c r="BH79" s="225"/>
      <c r="BI79" s="225"/>
      <c r="BJ79" s="214"/>
      <c r="BK79" s="214"/>
      <c r="BL79" s="214"/>
      <c r="BM79" s="214"/>
      <c r="BN79" s="214"/>
      <c r="BO79" s="225"/>
      <c r="BP79" s="225"/>
      <c r="BQ79" s="222">
        <v>73</v>
      </c>
      <c r="BR79" s="227"/>
      <c r="BS79" s="874"/>
      <c r="BT79" s="875"/>
      <c r="BU79" s="875"/>
      <c r="BV79" s="875"/>
      <c r="BW79" s="875"/>
      <c r="BX79" s="875"/>
      <c r="BY79" s="875"/>
      <c r="BZ79" s="875"/>
      <c r="CA79" s="875"/>
      <c r="CB79" s="875"/>
      <c r="CC79" s="875"/>
      <c r="CD79" s="875"/>
      <c r="CE79" s="875"/>
      <c r="CF79" s="875"/>
      <c r="CG79" s="880"/>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214"/>
    </row>
    <row r="80" spans="1:131" ht="26.25" customHeight="1">
      <c r="A80" s="222">
        <v>13</v>
      </c>
      <c r="B80" s="888"/>
      <c r="C80" s="889"/>
      <c r="D80" s="889"/>
      <c r="E80" s="889"/>
      <c r="F80" s="889"/>
      <c r="G80" s="889"/>
      <c r="H80" s="889"/>
      <c r="I80" s="889"/>
      <c r="J80" s="889"/>
      <c r="K80" s="889"/>
      <c r="L80" s="889"/>
      <c r="M80" s="889"/>
      <c r="N80" s="889"/>
      <c r="O80" s="889"/>
      <c r="P80" s="890"/>
      <c r="Q80" s="891"/>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5"/>
      <c r="AY80" s="845"/>
      <c r="AZ80" s="847"/>
      <c r="BA80" s="847"/>
      <c r="BB80" s="847"/>
      <c r="BC80" s="847"/>
      <c r="BD80" s="848"/>
      <c r="BE80" s="225"/>
      <c r="BF80" s="225"/>
      <c r="BG80" s="225"/>
      <c r="BH80" s="225"/>
      <c r="BI80" s="225"/>
      <c r="BJ80" s="225"/>
      <c r="BK80" s="225"/>
      <c r="BL80" s="225"/>
      <c r="BM80" s="225"/>
      <c r="BN80" s="225"/>
      <c r="BO80" s="225"/>
      <c r="BP80" s="225"/>
      <c r="BQ80" s="222">
        <v>74</v>
      </c>
      <c r="BR80" s="227"/>
      <c r="BS80" s="874"/>
      <c r="BT80" s="875"/>
      <c r="BU80" s="875"/>
      <c r="BV80" s="875"/>
      <c r="BW80" s="875"/>
      <c r="BX80" s="875"/>
      <c r="BY80" s="875"/>
      <c r="BZ80" s="875"/>
      <c r="CA80" s="875"/>
      <c r="CB80" s="875"/>
      <c r="CC80" s="875"/>
      <c r="CD80" s="875"/>
      <c r="CE80" s="875"/>
      <c r="CF80" s="875"/>
      <c r="CG80" s="880"/>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214"/>
    </row>
    <row r="81" spans="1:131" ht="26.25" customHeight="1">
      <c r="A81" s="222">
        <v>14</v>
      </c>
      <c r="B81" s="888"/>
      <c r="C81" s="889"/>
      <c r="D81" s="889"/>
      <c r="E81" s="889"/>
      <c r="F81" s="889"/>
      <c r="G81" s="889"/>
      <c r="H81" s="889"/>
      <c r="I81" s="889"/>
      <c r="J81" s="889"/>
      <c r="K81" s="889"/>
      <c r="L81" s="889"/>
      <c r="M81" s="889"/>
      <c r="N81" s="889"/>
      <c r="O81" s="889"/>
      <c r="P81" s="890"/>
      <c r="Q81" s="891"/>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5"/>
      <c r="AR81" s="845"/>
      <c r="AS81" s="845"/>
      <c r="AT81" s="845"/>
      <c r="AU81" s="845"/>
      <c r="AV81" s="845"/>
      <c r="AW81" s="845"/>
      <c r="AX81" s="845"/>
      <c r="AY81" s="845"/>
      <c r="AZ81" s="847"/>
      <c r="BA81" s="847"/>
      <c r="BB81" s="847"/>
      <c r="BC81" s="847"/>
      <c r="BD81" s="848"/>
      <c r="BE81" s="225"/>
      <c r="BF81" s="225"/>
      <c r="BG81" s="225"/>
      <c r="BH81" s="225"/>
      <c r="BI81" s="225"/>
      <c r="BJ81" s="225"/>
      <c r="BK81" s="225"/>
      <c r="BL81" s="225"/>
      <c r="BM81" s="225"/>
      <c r="BN81" s="225"/>
      <c r="BO81" s="225"/>
      <c r="BP81" s="225"/>
      <c r="BQ81" s="222">
        <v>75</v>
      </c>
      <c r="BR81" s="227"/>
      <c r="BS81" s="874"/>
      <c r="BT81" s="875"/>
      <c r="BU81" s="875"/>
      <c r="BV81" s="875"/>
      <c r="BW81" s="875"/>
      <c r="BX81" s="875"/>
      <c r="BY81" s="875"/>
      <c r="BZ81" s="875"/>
      <c r="CA81" s="875"/>
      <c r="CB81" s="875"/>
      <c r="CC81" s="875"/>
      <c r="CD81" s="875"/>
      <c r="CE81" s="875"/>
      <c r="CF81" s="875"/>
      <c r="CG81" s="880"/>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214"/>
    </row>
    <row r="82" spans="1:131" ht="26.25" customHeight="1">
      <c r="A82" s="222">
        <v>15</v>
      </c>
      <c r="B82" s="888"/>
      <c r="C82" s="889"/>
      <c r="D82" s="889"/>
      <c r="E82" s="889"/>
      <c r="F82" s="889"/>
      <c r="G82" s="889"/>
      <c r="H82" s="889"/>
      <c r="I82" s="889"/>
      <c r="J82" s="889"/>
      <c r="K82" s="889"/>
      <c r="L82" s="889"/>
      <c r="M82" s="889"/>
      <c r="N82" s="889"/>
      <c r="O82" s="889"/>
      <c r="P82" s="890"/>
      <c r="Q82" s="891"/>
      <c r="R82" s="845"/>
      <c r="S82" s="845"/>
      <c r="T82" s="845"/>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5"/>
      <c r="AZ82" s="847"/>
      <c r="BA82" s="847"/>
      <c r="BB82" s="847"/>
      <c r="BC82" s="847"/>
      <c r="BD82" s="848"/>
      <c r="BE82" s="225"/>
      <c r="BF82" s="225"/>
      <c r="BG82" s="225"/>
      <c r="BH82" s="225"/>
      <c r="BI82" s="225"/>
      <c r="BJ82" s="225"/>
      <c r="BK82" s="225"/>
      <c r="BL82" s="225"/>
      <c r="BM82" s="225"/>
      <c r="BN82" s="225"/>
      <c r="BO82" s="225"/>
      <c r="BP82" s="225"/>
      <c r="BQ82" s="222">
        <v>76</v>
      </c>
      <c r="BR82" s="227"/>
      <c r="BS82" s="874"/>
      <c r="BT82" s="875"/>
      <c r="BU82" s="875"/>
      <c r="BV82" s="875"/>
      <c r="BW82" s="875"/>
      <c r="BX82" s="875"/>
      <c r="BY82" s="875"/>
      <c r="BZ82" s="875"/>
      <c r="CA82" s="875"/>
      <c r="CB82" s="875"/>
      <c r="CC82" s="875"/>
      <c r="CD82" s="875"/>
      <c r="CE82" s="875"/>
      <c r="CF82" s="875"/>
      <c r="CG82" s="880"/>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214"/>
    </row>
    <row r="83" spans="1:131" ht="26.25" customHeight="1">
      <c r="A83" s="222">
        <v>16</v>
      </c>
      <c r="B83" s="888"/>
      <c r="C83" s="889"/>
      <c r="D83" s="889"/>
      <c r="E83" s="889"/>
      <c r="F83" s="889"/>
      <c r="G83" s="889"/>
      <c r="H83" s="889"/>
      <c r="I83" s="889"/>
      <c r="J83" s="889"/>
      <c r="K83" s="889"/>
      <c r="L83" s="889"/>
      <c r="M83" s="889"/>
      <c r="N83" s="889"/>
      <c r="O83" s="889"/>
      <c r="P83" s="890"/>
      <c r="Q83" s="891"/>
      <c r="R83" s="845"/>
      <c r="S83" s="845"/>
      <c r="T83" s="845"/>
      <c r="U83" s="845"/>
      <c r="V83" s="845"/>
      <c r="W83" s="845"/>
      <c r="X83" s="845"/>
      <c r="Y83" s="845"/>
      <c r="Z83" s="845"/>
      <c r="AA83" s="845"/>
      <c r="AB83" s="845"/>
      <c r="AC83" s="845"/>
      <c r="AD83" s="845"/>
      <c r="AE83" s="845"/>
      <c r="AF83" s="845"/>
      <c r="AG83" s="845"/>
      <c r="AH83" s="845"/>
      <c r="AI83" s="845"/>
      <c r="AJ83" s="845"/>
      <c r="AK83" s="845"/>
      <c r="AL83" s="845"/>
      <c r="AM83" s="845"/>
      <c r="AN83" s="845"/>
      <c r="AO83" s="845"/>
      <c r="AP83" s="845"/>
      <c r="AQ83" s="845"/>
      <c r="AR83" s="845"/>
      <c r="AS83" s="845"/>
      <c r="AT83" s="845"/>
      <c r="AU83" s="845"/>
      <c r="AV83" s="845"/>
      <c r="AW83" s="845"/>
      <c r="AX83" s="845"/>
      <c r="AY83" s="845"/>
      <c r="AZ83" s="847"/>
      <c r="BA83" s="847"/>
      <c r="BB83" s="847"/>
      <c r="BC83" s="847"/>
      <c r="BD83" s="848"/>
      <c r="BE83" s="225"/>
      <c r="BF83" s="225"/>
      <c r="BG83" s="225"/>
      <c r="BH83" s="225"/>
      <c r="BI83" s="225"/>
      <c r="BJ83" s="225"/>
      <c r="BK83" s="225"/>
      <c r="BL83" s="225"/>
      <c r="BM83" s="225"/>
      <c r="BN83" s="225"/>
      <c r="BO83" s="225"/>
      <c r="BP83" s="225"/>
      <c r="BQ83" s="222">
        <v>77</v>
      </c>
      <c r="BR83" s="227"/>
      <c r="BS83" s="874"/>
      <c r="BT83" s="875"/>
      <c r="BU83" s="875"/>
      <c r="BV83" s="875"/>
      <c r="BW83" s="875"/>
      <c r="BX83" s="875"/>
      <c r="BY83" s="875"/>
      <c r="BZ83" s="875"/>
      <c r="CA83" s="875"/>
      <c r="CB83" s="875"/>
      <c r="CC83" s="875"/>
      <c r="CD83" s="875"/>
      <c r="CE83" s="875"/>
      <c r="CF83" s="875"/>
      <c r="CG83" s="880"/>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214"/>
    </row>
    <row r="84" spans="1:131" ht="26.25" customHeight="1">
      <c r="A84" s="222">
        <v>17</v>
      </c>
      <c r="B84" s="888"/>
      <c r="C84" s="889"/>
      <c r="D84" s="889"/>
      <c r="E84" s="889"/>
      <c r="F84" s="889"/>
      <c r="G84" s="889"/>
      <c r="H84" s="889"/>
      <c r="I84" s="889"/>
      <c r="J84" s="889"/>
      <c r="K84" s="889"/>
      <c r="L84" s="889"/>
      <c r="M84" s="889"/>
      <c r="N84" s="889"/>
      <c r="O84" s="889"/>
      <c r="P84" s="890"/>
      <c r="Q84" s="891"/>
      <c r="R84" s="845"/>
      <c r="S84" s="845"/>
      <c r="T84" s="845"/>
      <c r="U84" s="845"/>
      <c r="V84" s="845"/>
      <c r="W84" s="845"/>
      <c r="X84" s="845"/>
      <c r="Y84" s="845"/>
      <c r="Z84" s="845"/>
      <c r="AA84" s="845"/>
      <c r="AB84" s="845"/>
      <c r="AC84" s="845"/>
      <c r="AD84" s="845"/>
      <c r="AE84" s="845"/>
      <c r="AF84" s="845"/>
      <c r="AG84" s="845"/>
      <c r="AH84" s="845"/>
      <c r="AI84" s="845"/>
      <c r="AJ84" s="845"/>
      <c r="AK84" s="845"/>
      <c r="AL84" s="845"/>
      <c r="AM84" s="845"/>
      <c r="AN84" s="845"/>
      <c r="AO84" s="845"/>
      <c r="AP84" s="845"/>
      <c r="AQ84" s="845"/>
      <c r="AR84" s="845"/>
      <c r="AS84" s="845"/>
      <c r="AT84" s="845"/>
      <c r="AU84" s="845"/>
      <c r="AV84" s="845"/>
      <c r="AW84" s="845"/>
      <c r="AX84" s="845"/>
      <c r="AY84" s="845"/>
      <c r="AZ84" s="847"/>
      <c r="BA84" s="847"/>
      <c r="BB84" s="847"/>
      <c r="BC84" s="847"/>
      <c r="BD84" s="848"/>
      <c r="BE84" s="225"/>
      <c r="BF84" s="225"/>
      <c r="BG84" s="225"/>
      <c r="BH84" s="225"/>
      <c r="BI84" s="225"/>
      <c r="BJ84" s="225"/>
      <c r="BK84" s="225"/>
      <c r="BL84" s="225"/>
      <c r="BM84" s="225"/>
      <c r="BN84" s="225"/>
      <c r="BO84" s="225"/>
      <c r="BP84" s="225"/>
      <c r="BQ84" s="222">
        <v>78</v>
      </c>
      <c r="BR84" s="227"/>
      <c r="BS84" s="874"/>
      <c r="BT84" s="875"/>
      <c r="BU84" s="875"/>
      <c r="BV84" s="875"/>
      <c r="BW84" s="875"/>
      <c r="BX84" s="875"/>
      <c r="BY84" s="875"/>
      <c r="BZ84" s="875"/>
      <c r="CA84" s="875"/>
      <c r="CB84" s="875"/>
      <c r="CC84" s="875"/>
      <c r="CD84" s="875"/>
      <c r="CE84" s="875"/>
      <c r="CF84" s="875"/>
      <c r="CG84" s="880"/>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214"/>
    </row>
    <row r="85" spans="1:131" ht="26.25" customHeight="1">
      <c r="A85" s="222">
        <v>18</v>
      </c>
      <c r="B85" s="888"/>
      <c r="C85" s="889"/>
      <c r="D85" s="889"/>
      <c r="E85" s="889"/>
      <c r="F85" s="889"/>
      <c r="G85" s="889"/>
      <c r="H85" s="889"/>
      <c r="I85" s="889"/>
      <c r="J85" s="889"/>
      <c r="K85" s="889"/>
      <c r="L85" s="889"/>
      <c r="M85" s="889"/>
      <c r="N85" s="889"/>
      <c r="O85" s="889"/>
      <c r="P85" s="890"/>
      <c r="Q85" s="891"/>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847"/>
      <c r="BA85" s="847"/>
      <c r="BB85" s="847"/>
      <c r="BC85" s="847"/>
      <c r="BD85" s="848"/>
      <c r="BE85" s="225"/>
      <c r="BF85" s="225"/>
      <c r="BG85" s="225"/>
      <c r="BH85" s="225"/>
      <c r="BI85" s="225"/>
      <c r="BJ85" s="225"/>
      <c r="BK85" s="225"/>
      <c r="BL85" s="225"/>
      <c r="BM85" s="225"/>
      <c r="BN85" s="225"/>
      <c r="BO85" s="225"/>
      <c r="BP85" s="225"/>
      <c r="BQ85" s="222">
        <v>79</v>
      </c>
      <c r="BR85" s="227"/>
      <c r="BS85" s="874"/>
      <c r="BT85" s="875"/>
      <c r="BU85" s="875"/>
      <c r="BV85" s="875"/>
      <c r="BW85" s="875"/>
      <c r="BX85" s="875"/>
      <c r="BY85" s="875"/>
      <c r="BZ85" s="875"/>
      <c r="CA85" s="875"/>
      <c r="CB85" s="875"/>
      <c r="CC85" s="875"/>
      <c r="CD85" s="875"/>
      <c r="CE85" s="875"/>
      <c r="CF85" s="875"/>
      <c r="CG85" s="880"/>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214"/>
    </row>
    <row r="86" spans="1:131" ht="26.25" customHeight="1">
      <c r="A86" s="222">
        <v>19</v>
      </c>
      <c r="B86" s="888"/>
      <c r="C86" s="889"/>
      <c r="D86" s="889"/>
      <c r="E86" s="889"/>
      <c r="F86" s="889"/>
      <c r="G86" s="889"/>
      <c r="H86" s="889"/>
      <c r="I86" s="889"/>
      <c r="J86" s="889"/>
      <c r="K86" s="889"/>
      <c r="L86" s="889"/>
      <c r="M86" s="889"/>
      <c r="N86" s="889"/>
      <c r="O86" s="889"/>
      <c r="P86" s="890"/>
      <c r="Q86" s="891"/>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847"/>
      <c r="BA86" s="847"/>
      <c r="BB86" s="847"/>
      <c r="BC86" s="847"/>
      <c r="BD86" s="848"/>
      <c r="BE86" s="225"/>
      <c r="BF86" s="225"/>
      <c r="BG86" s="225"/>
      <c r="BH86" s="225"/>
      <c r="BI86" s="225"/>
      <c r="BJ86" s="225"/>
      <c r="BK86" s="225"/>
      <c r="BL86" s="225"/>
      <c r="BM86" s="225"/>
      <c r="BN86" s="225"/>
      <c r="BO86" s="225"/>
      <c r="BP86" s="225"/>
      <c r="BQ86" s="222">
        <v>80</v>
      </c>
      <c r="BR86" s="227"/>
      <c r="BS86" s="874"/>
      <c r="BT86" s="875"/>
      <c r="BU86" s="875"/>
      <c r="BV86" s="875"/>
      <c r="BW86" s="875"/>
      <c r="BX86" s="875"/>
      <c r="BY86" s="875"/>
      <c r="BZ86" s="875"/>
      <c r="CA86" s="875"/>
      <c r="CB86" s="875"/>
      <c r="CC86" s="875"/>
      <c r="CD86" s="875"/>
      <c r="CE86" s="875"/>
      <c r="CF86" s="875"/>
      <c r="CG86" s="880"/>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214"/>
    </row>
    <row r="87" spans="1:131" ht="26.25" customHeight="1">
      <c r="A87" s="228">
        <v>20</v>
      </c>
      <c r="B87" s="895"/>
      <c r="C87" s="896"/>
      <c r="D87" s="896"/>
      <c r="E87" s="896"/>
      <c r="F87" s="896"/>
      <c r="G87" s="896"/>
      <c r="H87" s="896"/>
      <c r="I87" s="896"/>
      <c r="J87" s="896"/>
      <c r="K87" s="896"/>
      <c r="L87" s="896"/>
      <c r="M87" s="896"/>
      <c r="N87" s="896"/>
      <c r="O87" s="896"/>
      <c r="P87" s="897"/>
      <c r="Q87" s="898"/>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0"/>
      <c r="BA87" s="900"/>
      <c r="BB87" s="900"/>
      <c r="BC87" s="900"/>
      <c r="BD87" s="901"/>
      <c r="BE87" s="225"/>
      <c r="BF87" s="225"/>
      <c r="BG87" s="225"/>
      <c r="BH87" s="225"/>
      <c r="BI87" s="225"/>
      <c r="BJ87" s="225"/>
      <c r="BK87" s="225"/>
      <c r="BL87" s="225"/>
      <c r="BM87" s="225"/>
      <c r="BN87" s="225"/>
      <c r="BO87" s="225"/>
      <c r="BP87" s="225"/>
      <c r="BQ87" s="222">
        <v>81</v>
      </c>
      <c r="BR87" s="227"/>
      <c r="BS87" s="874"/>
      <c r="BT87" s="875"/>
      <c r="BU87" s="875"/>
      <c r="BV87" s="875"/>
      <c r="BW87" s="875"/>
      <c r="BX87" s="875"/>
      <c r="BY87" s="875"/>
      <c r="BZ87" s="875"/>
      <c r="CA87" s="875"/>
      <c r="CB87" s="875"/>
      <c r="CC87" s="875"/>
      <c r="CD87" s="875"/>
      <c r="CE87" s="875"/>
      <c r="CF87" s="875"/>
      <c r="CG87" s="880"/>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214"/>
    </row>
    <row r="88" spans="1:131" ht="26.25" customHeight="1" thickBot="1">
      <c r="A88" s="224" t="s">
        <v>336</v>
      </c>
      <c r="B88" s="804" t="s">
        <v>366</v>
      </c>
      <c r="C88" s="805"/>
      <c r="D88" s="805"/>
      <c r="E88" s="805"/>
      <c r="F88" s="805"/>
      <c r="G88" s="805"/>
      <c r="H88" s="805"/>
      <c r="I88" s="805"/>
      <c r="J88" s="805"/>
      <c r="K88" s="805"/>
      <c r="L88" s="805"/>
      <c r="M88" s="805"/>
      <c r="N88" s="805"/>
      <c r="O88" s="805"/>
      <c r="P88" s="806"/>
      <c r="Q88" s="855"/>
      <c r="R88" s="856"/>
      <c r="S88" s="856"/>
      <c r="T88" s="856"/>
      <c r="U88" s="856"/>
      <c r="V88" s="856"/>
      <c r="W88" s="856"/>
      <c r="X88" s="856"/>
      <c r="Y88" s="856"/>
      <c r="Z88" s="856"/>
      <c r="AA88" s="856"/>
      <c r="AB88" s="856"/>
      <c r="AC88" s="856"/>
      <c r="AD88" s="856"/>
      <c r="AE88" s="856"/>
      <c r="AF88" s="859">
        <v>16441</v>
      </c>
      <c r="AG88" s="859"/>
      <c r="AH88" s="859"/>
      <c r="AI88" s="859"/>
      <c r="AJ88" s="859"/>
      <c r="AK88" s="856"/>
      <c r="AL88" s="856"/>
      <c r="AM88" s="856"/>
      <c r="AN88" s="856"/>
      <c r="AO88" s="856"/>
      <c r="AP88" s="859">
        <v>1893</v>
      </c>
      <c r="AQ88" s="859"/>
      <c r="AR88" s="859"/>
      <c r="AS88" s="859"/>
      <c r="AT88" s="859"/>
      <c r="AU88" s="859" t="s">
        <v>566</v>
      </c>
      <c r="AV88" s="859"/>
      <c r="AW88" s="859"/>
      <c r="AX88" s="859"/>
      <c r="AY88" s="859"/>
      <c r="AZ88" s="864"/>
      <c r="BA88" s="864"/>
      <c r="BB88" s="864"/>
      <c r="BC88" s="864"/>
      <c r="BD88" s="865"/>
      <c r="BE88" s="225"/>
      <c r="BF88" s="225"/>
      <c r="BG88" s="225"/>
      <c r="BH88" s="225"/>
      <c r="BI88" s="225"/>
      <c r="BJ88" s="225"/>
      <c r="BK88" s="225"/>
      <c r="BL88" s="225"/>
      <c r="BM88" s="225"/>
      <c r="BN88" s="225"/>
      <c r="BO88" s="225"/>
      <c r="BP88" s="225"/>
      <c r="BQ88" s="222">
        <v>82</v>
      </c>
      <c r="BR88" s="227"/>
      <c r="BS88" s="874"/>
      <c r="BT88" s="875"/>
      <c r="BU88" s="875"/>
      <c r="BV88" s="875"/>
      <c r="BW88" s="875"/>
      <c r="BX88" s="875"/>
      <c r="BY88" s="875"/>
      <c r="BZ88" s="875"/>
      <c r="CA88" s="875"/>
      <c r="CB88" s="875"/>
      <c r="CC88" s="875"/>
      <c r="CD88" s="875"/>
      <c r="CE88" s="875"/>
      <c r="CF88" s="875"/>
      <c r="CG88" s="880"/>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214"/>
    </row>
    <row r="89" spans="1:131" ht="26.25" hidden="1" customHeight="1">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874"/>
      <c r="BT89" s="875"/>
      <c r="BU89" s="875"/>
      <c r="BV89" s="875"/>
      <c r="BW89" s="875"/>
      <c r="BX89" s="875"/>
      <c r="BY89" s="875"/>
      <c r="BZ89" s="875"/>
      <c r="CA89" s="875"/>
      <c r="CB89" s="875"/>
      <c r="CC89" s="875"/>
      <c r="CD89" s="875"/>
      <c r="CE89" s="875"/>
      <c r="CF89" s="875"/>
      <c r="CG89" s="880"/>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214"/>
    </row>
    <row r="90" spans="1:131" ht="26.25" hidden="1" customHeight="1">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874"/>
      <c r="BT90" s="875"/>
      <c r="BU90" s="875"/>
      <c r="BV90" s="875"/>
      <c r="BW90" s="875"/>
      <c r="BX90" s="875"/>
      <c r="BY90" s="875"/>
      <c r="BZ90" s="875"/>
      <c r="CA90" s="875"/>
      <c r="CB90" s="875"/>
      <c r="CC90" s="875"/>
      <c r="CD90" s="875"/>
      <c r="CE90" s="875"/>
      <c r="CF90" s="875"/>
      <c r="CG90" s="880"/>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214"/>
    </row>
    <row r="91" spans="1:131" ht="26.25" hidden="1" customHeight="1">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874"/>
      <c r="BT91" s="875"/>
      <c r="BU91" s="875"/>
      <c r="BV91" s="875"/>
      <c r="BW91" s="875"/>
      <c r="BX91" s="875"/>
      <c r="BY91" s="875"/>
      <c r="BZ91" s="875"/>
      <c r="CA91" s="875"/>
      <c r="CB91" s="875"/>
      <c r="CC91" s="875"/>
      <c r="CD91" s="875"/>
      <c r="CE91" s="875"/>
      <c r="CF91" s="875"/>
      <c r="CG91" s="880"/>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214"/>
    </row>
    <row r="92" spans="1:131" ht="26.25" hidden="1" customHeight="1">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874"/>
      <c r="BT92" s="875"/>
      <c r="BU92" s="875"/>
      <c r="BV92" s="875"/>
      <c r="BW92" s="875"/>
      <c r="BX92" s="875"/>
      <c r="BY92" s="875"/>
      <c r="BZ92" s="875"/>
      <c r="CA92" s="875"/>
      <c r="CB92" s="875"/>
      <c r="CC92" s="875"/>
      <c r="CD92" s="875"/>
      <c r="CE92" s="875"/>
      <c r="CF92" s="875"/>
      <c r="CG92" s="880"/>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214"/>
    </row>
    <row r="93" spans="1:131" ht="26.25" hidden="1" customHeight="1">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874"/>
      <c r="BT93" s="875"/>
      <c r="BU93" s="875"/>
      <c r="BV93" s="875"/>
      <c r="BW93" s="875"/>
      <c r="BX93" s="875"/>
      <c r="BY93" s="875"/>
      <c r="BZ93" s="875"/>
      <c r="CA93" s="875"/>
      <c r="CB93" s="875"/>
      <c r="CC93" s="875"/>
      <c r="CD93" s="875"/>
      <c r="CE93" s="875"/>
      <c r="CF93" s="875"/>
      <c r="CG93" s="880"/>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214"/>
    </row>
    <row r="94" spans="1:131" ht="26.25" hidden="1" customHeight="1">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874"/>
      <c r="BT94" s="875"/>
      <c r="BU94" s="875"/>
      <c r="BV94" s="875"/>
      <c r="BW94" s="875"/>
      <c r="BX94" s="875"/>
      <c r="BY94" s="875"/>
      <c r="BZ94" s="875"/>
      <c r="CA94" s="875"/>
      <c r="CB94" s="875"/>
      <c r="CC94" s="875"/>
      <c r="CD94" s="875"/>
      <c r="CE94" s="875"/>
      <c r="CF94" s="875"/>
      <c r="CG94" s="880"/>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214"/>
    </row>
    <row r="95" spans="1:131" ht="26.25" hidden="1" customHeight="1">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874"/>
      <c r="BT95" s="875"/>
      <c r="BU95" s="875"/>
      <c r="BV95" s="875"/>
      <c r="BW95" s="875"/>
      <c r="BX95" s="875"/>
      <c r="BY95" s="875"/>
      <c r="BZ95" s="875"/>
      <c r="CA95" s="875"/>
      <c r="CB95" s="875"/>
      <c r="CC95" s="875"/>
      <c r="CD95" s="875"/>
      <c r="CE95" s="875"/>
      <c r="CF95" s="875"/>
      <c r="CG95" s="880"/>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214"/>
    </row>
    <row r="96" spans="1:131" ht="26.25" hidden="1" customHeight="1">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874"/>
      <c r="BT96" s="875"/>
      <c r="BU96" s="875"/>
      <c r="BV96" s="875"/>
      <c r="BW96" s="875"/>
      <c r="BX96" s="875"/>
      <c r="BY96" s="875"/>
      <c r="BZ96" s="875"/>
      <c r="CA96" s="875"/>
      <c r="CB96" s="875"/>
      <c r="CC96" s="875"/>
      <c r="CD96" s="875"/>
      <c r="CE96" s="875"/>
      <c r="CF96" s="875"/>
      <c r="CG96" s="880"/>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214"/>
    </row>
    <row r="97" spans="1:131" ht="26.25" hidden="1" customHeight="1">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874"/>
      <c r="BT97" s="875"/>
      <c r="BU97" s="875"/>
      <c r="BV97" s="875"/>
      <c r="BW97" s="875"/>
      <c r="BX97" s="875"/>
      <c r="BY97" s="875"/>
      <c r="BZ97" s="875"/>
      <c r="CA97" s="875"/>
      <c r="CB97" s="875"/>
      <c r="CC97" s="875"/>
      <c r="CD97" s="875"/>
      <c r="CE97" s="875"/>
      <c r="CF97" s="875"/>
      <c r="CG97" s="880"/>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214"/>
    </row>
    <row r="98" spans="1:131" ht="26.25" hidden="1" customHeight="1">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874"/>
      <c r="BT98" s="875"/>
      <c r="BU98" s="875"/>
      <c r="BV98" s="875"/>
      <c r="BW98" s="875"/>
      <c r="BX98" s="875"/>
      <c r="BY98" s="875"/>
      <c r="BZ98" s="875"/>
      <c r="CA98" s="875"/>
      <c r="CB98" s="875"/>
      <c r="CC98" s="875"/>
      <c r="CD98" s="875"/>
      <c r="CE98" s="875"/>
      <c r="CF98" s="875"/>
      <c r="CG98" s="880"/>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214"/>
    </row>
    <row r="99" spans="1:131" ht="26.25" hidden="1" customHeight="1">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874"/>
      <c r="BT99" s="875"/>
      <c r="BU99" s="875"/>
      <c r="BV99" s="875"/>
      <c r="BW99" s="875"/>
      <c r="BX99" s="875"/>
      <c r="BY99" s="875"/>
      <c r="BZ99" s="875"/>
      <c r="CA99" s="875"/>
      <c r="CB99" s="875"/>
      <c r="CC99" s="875"/>
      <c r="CD99" s="875"/>
      <c r="CE99" s="875"/>
      <c r="CF99" s="875"/>
      <c r="CG99" s="880"/>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214"/>
    </row>
    <row r="100" spans="1:131" ht="26.25" hidden="1" customHeight="1">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874"/>
      <c r="BT100" s="875"/>
      <c r="BU100" s="875"/>
      <c r="BV100" s="875"/>
      <c r="BW100" s="875"/>
      <c r="BX100" s="875"/>
      <c r="BY100" s="875"/>
      <c r="BZ100" s="875"/>
      <c r="CA100" s="875"/>
      <c r="CB100" s="875"/>
      <c r="CC100" s="875"/>
      <c r="CD100" s="875"/>
      <c r="CE100" s="875"/>
      <c r="CF100" s="875"/>
      <c r="CG100" s="880"/>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214"/>
    </row>
    <row r="101" spans="1:131" ht="26.25" hidden="1" customHeight="1">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874"/>
      <c r="BT101" s="875"/>
      <c r="BU101" s="875"/>
      <c r="BV101" s="875"/>
      <c r="BW101" s="875"/>
      <c r="BX101" s="875"/>
      <c r="BY101" s="875"/>
      <c r="BZ101" s="875"/>
      <c r="CA101" s="875"/>
      <c r="CB101" s="875"/>
      <c r="CC101" s="875"/>
      <c r="CD101" s="875"/>
      <c r="CE101" s="875"/>
      <c r="CF101" s="875"/>
      <c r="CG101" s="880"/>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214"/>
    </row>
    <row r="102" spans="1:131" ht="26.25" customHeight="1" thickBot="1">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336</v>
      </c>
      <c r="BR102" s="804" t="s">
        <v>367</v>
      </c>
      <c r="BS102" s="805"/>
      <c r="BT102" s="805"/>
      <c r="BU102" s="805"/>
      <c r="BV102" s="805"/>
      <c r="BW102" s="805"/>
      <c r="BX102" s="805"/>
      <c r="BY102" s="805"/>
      <c r="BZ102" s="805"/>
      <c r="CA102" s="805"/>
      <c r="CB102" s="805"/>
      <c r="CC102" s="805"/>
      <c r="CD102" s="805"/>
      <c r="CE102" s="805"/>
      <c r="CF102" s="805"/>
      <c r="CG102" s="806"/>
      <c r="CH102" s="902"/>
      <c r="CI102" s="903"/>
      <c r="CJ102" s="903"/>
      <c r="CK102" s="903"/>
      <c r="CL102" s="904"/>
      <c r="CM102" s="902"/>
      <c r="CN102" s="903"/>
      <c r="CO102" s="903"/>
      <c r="CP102" s="903"/>
      <c r="CQ102" s="904"/>
      <c r="CR102" s="905">
        <v>1</v>
      </c>
      <c r="CS102" s="867"/>
      <c r="CT102" s="867"/>
      <c r="CU102" s="867"/>
      <c r="CV102" s="906"/>
      <c r="CW102" s="905">
        <v>27</v>
      </c>
      <c r="CX102" s="867"/>
      <c r="CY102" s="867"/>
      <c r="CZ102" s="867"/>
      <c r="DA102" s="906"/>
      <c r="DB102" s="905" t="s">
        <v>549</v>
      </c>
      <c r="DC102" s="867"/>
      <c r="DD102" s="867"/>
      <c r="DE102" s="867"/>
      <c r="DF102" s="906"/>
      <c r="DG102" s="905" t="s">
        <v>549</v>
      </c>
      <c r="DH102" s="867"/>
      <c r="DI102" s="867"/>
      <c r="DJ102" s="867"/>
      <c r="DK102" s="906"/>
      <c r="DL102" s="905" t="s">
        <v>549</v>
      </c>
      <c r="DM102" s="867"/>
      <c r="DN102" s="867"/>
      <c r="DO102" s="867"/>
      <c r="DP102" s="906"/>
      <c r="DQ102" s="905" t="s">
        <v>549</v>
      </c>
      <c r="DR102" s="867"/>
      <c r="DS102" s="867"/>
      <c r="DT102" s="867"/>
      <c r="DU102" s="906"/>
      <c r="DV102" s="804"/>
      <c r="DW102" s="805"/>
      <c r="DX102" s="805"/>
      <c r="DY102" s="805"/>
      <c r="DZ102" s="929"/>
      <c r="EA102" s="214"/>
    </row>
    <row r="103" spans="1:131" ht="26.25" customHeight="1">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30" t="s">
        <v>368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214"/>
    </row>
    <row r="104" spans="1:131" ht="26.25" customHeight="1">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31" t="s">
        <v>369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214"/>
    </row>
    <row r="105" spans="1:131" ht="11.25" customHeight="1">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c r="A107" s="233" t="s">
        <v>370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371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c r="A108" s="932" t="s">
        <v>372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373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214" customFormat="1" ht="26.25" customHeight="1">
      <c r="A109" s="927" t="s">
        <v>374</v>
      </c>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9"/>
      <c r="AA109" s="907" t="s">
        <v>375</v>
      </c>
      <c r="AB109" s="908"/>
      <c r="AC109" s="908"/>
      <c r="AD109" s="908"/>
      <c r="AE109" s="909"/>
      <c r="AF109" s="907" t="s">
        <v>376</v>
      </c>
      <c r="AG109" s="908"/>
      <c r="AH109" s="908"/>
      <c r="AI109" s="908"/>
      <c r="AJ109" s="909"/>
      <c r="AK109" s="907" t="s">
        <v>278</v>
      </c>
      <c r="AL109" s="908"/>
      <c r="AM109" s="908"/>
      <c r="AN109" s="908"/>
      <c r="AO109" s="909"/>
      <c r="AP109" s="907" t="s">
        <v>377</v>
      </c>
      <c r="AQ109" s="908"/>
      <c r="AR109" s="908"/>
      <c r="AS109" s="908"/>
      <c r="AT109" s="910"/>
      <c r="AU109" s="927" t="s">
        <v>374</v>
      </c>
      <c r="AV109" s="908"/>
      <c r="AW109" s="908"/>
      <c r="AX109" s="908"/>
      <c r="AY109" s="908"/>
      <c r="AZ109" s="908"/>
      <c r="BA109" s="908"/>
      <c r="BB109" s="908"/>
      <c r="BC109" s="908"/>
      <c r="BD109" s="908"/>
      <c r="BE109" s="908"/>
      <c r="BF109" s="908"/>
      <c r="BG109" s="908"/>
      <c r="BH109" s="908"/>
      <c r="BI109" s="908"/>
      <c r="BJ109" s="908"/>
      <c r="BK109" s="908"/>
      <c r="BL109" s="908"/>
      <c r="BM109" s="908"/>
      <c r="BN109" s="908"/>
      <c r="BO109" s="908"/>
      <c r="BP109" s="909"/>
      <c r="BQ109" s="907" t="s">
        <v>375</v>
      </c>
      <c r="BR109" s="908"/>
      <c r="BS109" s="908"/>
      <c r="BT109" s="908"/>
      <c r="BU109" s="909"/>
      <c r="BV109" s="907" t="s">
        <v>376</v>
      </c>
      <c r="BW109" s="908"/>
      <c r="BX109" s="908"/>
      <c r="BY109" s="908"/>
      <c r="BZ109" s="909"/>
      <c r="CA109" s="907" t="s">
        <v>278</v>
      </c>
      <c r="CB109" s="908"/>
      <c r="CC109" s="908"/>
      <c r="CD109" s="908"/>
      <c r="CE109" s="909"/>
      <c r="CF109" s="928" t="s">
        <v>377</v>
      </c>
      <c r="CG109" s="928"/>
      <c r="CH109" s="928"/>
      <c r="CI109" s="928"/>
      <c r="CJ109" s="928"/>
      <c r="CK109" s="907" t="s">
        <v>378</v>
      </c>
      <c r="CL109" s="908"/>
      <c r="CM109" s="908"/>
      <c r="CN109" s="908"/>
      <c r="CO109" s="908"/>
      <c r="CP109" s="908"/>
      <c r="CQ109" s="908"/>
      <c r="CR109" s="908"/>
      <c r="CS109" s="908"/>
      <c r="CT109" s="908"/>
      <c r="CU109" s="908"/>
      <c r="CV109" s="908"/>
      <c r="CW109" s="908"/>
      <c r="CX109" s="908"/>
      <c r="CY109" s="908"/>
      <c r="CZ109" s="908"/>
      <c r="DA109" s="908"/>
      <c r="DB109" s="908"/>
      <c r="DC109" s="908"/>
      <c r="DD109" s="908"/>
      <c r="DE109" s="908"/>
      <c r="DF109" s="909"/>
      <c r="DG109" s="907" t="s">
        <v>375</v>
      </c>
      <c r="DH109" s="908"/>
      <c r="DI109" s="908"/>
      <c r="DJ109" s="908"/>
      <c r="DK109" s="909"/>
      <c r="DL109" s="907" t="s">
        <v>376</v>
      </c>
      <c r="DM109" s="908"/>
      <c r="DN109" s="908"/>
      <c r="DO109" s="908"/>
      <c r="DP109" s="909"/>
      <c r="DQ109" s="907" t="s">
        <v>278</v>
      </c>
      <c r="DR109" s="908"/>
      <c r="DS109" s="908"/>
      <c r="DT109" s="908"/>
      <c r="DU109" s="909"/>
      <c r="DV109" s="907" t="s">
        <v>377</v>
      </c>
      <c r="DW109" s="908"/>
      <c r="DX109" s="908"/>
      <c r="DY109" s="908"/>
      <c r="DZ109" s="910"/>
    </row>
    <row r="110" spans="1:131" s="214" customFormat="1" ht="26.25" customHeight="1">
      <c r="A110" s="911" t="s">
        <v>379</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14">
        <v>611173</v>
      </c>
      <c r="AB110" s="915"/>
      <c r="AC110" s="915"/>
      <c r="AD110" s="915"/>
      <c r="AE110" s="916"/>
      <c r="AF110" s="917">
        <v>613703</v>
      </c>
      <c r="AG110" s="915"/>
      <c r="AH110" s="915"/>
      <c r="AI110" s="915"/>
      <c r="AJ110" s="916"/>
      <c r="AK110" s="917">
        <v>783397</v>
      </c>
      <c r="AL110" s="915"/>
      <c r="AM110" s="915"/>
      <c r="AN110" s="915"/>
      <c r="AO110" s="916"/>
      <c r="AP110" s="918">
        <v>17.7</v>
      </c>
      <c r="AQ110" s="919"/>
      <c r="AR110" s="919"/>
      <c r="AS110" s="919"/>
      <c r="AT110" s="920"/>
      <c r="AU110" s="921" t="s">
        <v>73</v>
      </c>
      <c r="AV110" s="922"/>
      <c r="AW110" s="922"/>
      <c r="AX110" s="922"/>
      <c r="AY110" s="922"/>
      <c r="AZ110" s="944" t="s">
        <v>380</v>
      </c>
      <c r="BA110" s="912"/>
      <c r="BB110" s="912"/>
      <c r="BC110" s="912"/>
      <c r="BD110" s="912"/>
      <c r="BE110" s="912"/>
      <c r="BF110" s="912"/>
      <c r="BG110" s="912"/>
      <c r="BH110" s="912"/>
      <c r="BI110" s="912"/>
      <c r="BJ110" s="912"/>
      <c r="BK110" s="912"/>
      <c r="BL110" s="912"/>
      <c r="BM110" s="912"/>
      <c r="BN110" s="912"/>
      <c r="BO110" s="912"/>
      <c r="BP110" s="913"/>
      <c r="BQ110" s="945">
        <v>7162328</v>
      </c>
      <c r="BR110" s="946"/>
      <c r="BS110" s="946"/>
      <c r="BT110" s="946"/>
      <c r="BU110" s="946"/>
      <c r="BV110" s="946">
        <v>7904461</v>
      </c>
      <c r="BW110" s="946"/>
      <c r="BX110" s="946"/>
      <c r="BY110" s="946"/>
      <c r="BZ110" s="946"/>
      <c r="CA110" s="946">
        <v>7608188</v>
      </c>
      <c r="CB110" s="946"/>
      <c r="CC110" s="946"/>
      <c r="CD110" s="946"/>
      <c r="CE110" s="946"/>
      <c r="CF110" s="959">
        <v>171.4</v>
      </c>
      <c r="CG110" s="960"/>
      <c r="CH110" s="960"/>
      <c r="CI110" s="960"/>
      <c r="CJ110" s="960"/>
      <c r="CK110" s="961" t="s">
        <v>381</v>
      </c>
      <c r="CL110" s="962"/>
      <c r="CM110" s="944" t="s">
        <v>382</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945" t="s">
        <v>383</v>
      </c>
      <c r="DH110" s="946"/>
      <c r="DI110" s="946"/>
      <c r="DJ110" s="946"/>
      <c r="DK110" s="946"/>
      <c r="DL110" s="946" t="s">
        <v>338</v>
      </c>
      <c r="DM110" s="946"/>
      <c r="DN110" s="946"/>
      <c r="DO110" s="946"/>
      <c r="DP110" s="946"/>
      <c r="DQ110" s="946" t="s">
        <v>383</v>
      </c>
      <c r="DR110" s="946"/>
      <c r="DS110" s="946"/>
      <c r="DT110" s="946"/>
      <c r="DU110" s="946"/>
      <c r="DV110" s="947" t="s">
        <v>338</v>
      </c>
      <c r="DW110" s="947"/>
      <c r="DX110" s="947"/>
      <c r="DY110" s="947"/>
      <c r="DZ110" s="948"/>
    </row>
    <row r="111" spans="1:131" s="214" customFormat="1" ht="26.25" customHeight="1">
      <c r="A111" s="949" t="s">
        <v>384</v>
      </c>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1"/>
      <c r="AA111" s="952" t="s">
        <v>338</v>
      </c>
      <c r="AB111" s="953"/>
      <c r="AC111" s="953"/>
      <c r="AD111" s="953"/>
      <c r="AE111" s="954"/>
      <c r="AF111" s="955" t="s">
        <v>338</v>
      </c>
      <c r="AG111" s="953"/>
      <c r="AH111" s="953"/>
      <c r="AI111" s="953"/>
      <c r="AJ111" s="954"/>
      <c r="AK111" s="955" t="s">
        <v>385</v>
      </c>
      <c r="AL111" s="953"/>
      <c r="AM111" s="953"/>
      <c r="AN111" s="953"/>
      <c r="AO111" s="954"/>
      <c r="AP111" s="956" t="s">
        <v>338</v>
      </c>
      <c r="AQ111" s="957"/>
      <c r="AR111" s="957"/>
      <c r="AS111" s="957"/>
      <c r="AT111" s="958"/>
      <c r="AU111" s="923"/>
      <c r="AV111" s="924"/>
      <c r="AW111" s="924"/>
      <c r="AX111" s="924"/>
      <c r="AY111" s="924"/>
      <c r="AZ111" s="937" t="s">
        <v>386</v>
      </c>
      <c r="BA111" s="938"/>
      <c r="BB111" s="938"/>
      <c r="BC111" s="938"/>
      <c r="BD111" s="938"/>
      <c r="BE111" s="938"/>
      <c r="BF111" s="938"/>
      <c r="BG111" s="938"/>
      <c r="BH111" s="938"/>
      <c r="BI111" s="938"/>
      <c r="BJ111" s="938"/>
      <c r="BK111" s="938"/>
      <c r="BL111" s="938"/>
      <c r="BM111" s="938"/>
      <c r="BN111" s="938"/>
      <c r="BO111" s="938"/>
      <c r="BP111" s="939"/>
      <c r="BQ111" s="940">
        <v>31110</v>
      </c>
      <c r="BR111" s="941"/>
      <c r="BS111" s="941"/>
      <c r="BT111" s="941"/>
      <c r="BU111" s="941"/>
      <c r="BV111" s="941">
        <v>21828</v>
      </c>
      <c r="BW111" s="941"/>
      <c r="BX111" s="941"/>
      <c r="BY111" s="941"/>
      <c r="BZ111" s="941"/>
      <c r="CA111" s="941">
        <v>14545</v>
      </c>
      <c r="CB111" s="941"/>
      <c r="CC111" s="941"/>
      <c r="CD111" s="941"/>
      <c r="CE111" s="941"/>
      <c r="CF111" s="935">
        <v>0.3</v>
      </c>
      <c r="CG111" s="936"/>
      <c r="CH111" s="936"/>
      <c r="CI111" s="936"/>
      <c r="CJ111" s="936"/>
      <c r="CK111" s="963"/>
      <c r="CL111" s="964"/>
      <c r="CM111" s="937" t="s">
        <v>387</v>
      </c>
      <c r="CN111" s="938"/>
      <c r="CO111" s="938"/>
      <c r="CP111" s="938"/>
      <c r="CQ111" s="938"/>
      <c r="CR111" s="938"/>
      <c r="CS111" s="938"/>
      <c r="CT111" s="938"/>
      <c r="CU111" s="938"/>
      <c r="CV111" s="938"/>
      <c r="CW111" s="938"/>
      <c r="CX111" s="938"/>
      <c r="CY111" s="938"/>
      <c r="CZ111" s="938"/>
      <c r="DA111" s="938"/>
      <c r="DB111" s="938"/>
      <c r="DC111" s="938"/>
      <c r="DD111" s="938"/>
      <c r="DE111" s="938"/>
      <c r="DF111" s="939"/>
      <c r="DG111" s="940" t="s">
        <v>385</v>
      </c>
      <c r="DH111" s="941"/>
      <c r="DI111" s="941"/>
      <c r="DJ111" s="941"/>
      <c r="DK111" s="941"/>
      <c r="DL111" s="941" t="s">
        <v>385</v>
      </c>
      <c r="DM111" s="941"/>
      <c r="DN111" s="941"/>
      <c r="DO111" s="941"/>
      <c r="DP111" s="941"/>
      <c r="DQ111" s="941" t="s">
        <v>385</v>
      </c>
      <c r="DR111" s="941"/>
      <c r="DS111" s="941"/>
      <c r="DT111" s="941"/>
      <c r="DU111" s="941"/>
      <c r="DV111" s="942" t="s">
        <v>338</v>
      </c>
      <c r="DW111" s="942"/>
      <c r="DX111" s="942"/>
      <c r="DY111" s="942"/>
      <c r="DZ111" s="943"/>
    </row>
    <row r="112" spans="1:131" s="214" customFormat="1" ht="26.25" customHeight="1">
      <c r="A112" s="967" t="s">
        <v>388</v>
      </c>
      <c r="B112" s="968"/>
      <c r="C112" s="938" t="s">
        <v>389</v>
      </c>
      <c r="D112" s="938"/>
      <c r="E112" s="938"/>
      <c r="F112" s="938"/>
      <c r="G112" s="938"/>
      <c r="H112" s="938"/>
      <c r="I112" s="938"/>
      <c r="J112" s="938"/>
      <c r="K112" s="938"/>
      <c r="L112" s="938"/>
      <c r="M112" s="938"/>
      <c r="N112" s="938"/>
      <c r="O112" s="938"/>
      <c r="P112" s="938"/>
      <c r="Q112" s="938"/>
      <c r="R112" s="938"/>
      <c r="S112" s="938"/>
      <c r="T112" s="938"/>
      <c r="U112" s="938"/>
      <c r="V112" s="938"/>
      <c r="W112" s="938"/>
      <c r="X112" s="938"/>
      <c r="Y112" s="938"/>
      <c r="Z112" s="939"/>
      <c r="AA112" s="973" t="s">
        <v>383</v>
      </c>
      <c r="AB112" s="974"/>
      <c r="AC112" s="974"/>
      <c r="AD112" s="974"/>
      <c r="AE112" s="975"/>
      <c r="AF112" s="976" t="s">
        <v>383</v>
      </c>
      <c r="AG112" s="974"/>
      <c r="AH112" s="974"/>
      <c r="AI112" s="974"/>
      <c r="AJ112" s="975"/>
      <c r="AK112" s="976" t="s">
        <v>385</v>
      </c>
      <c r="AL112" s="974"/>
      <c r="AM112" s="974"/>
      <c r="AN112" s="974"/>
      <c r="AO112" s="975"/>
      <c r="AP112" s="977" t="s">
        <v>383</v>
      </c>
      <c r="AQ112" s="978"/>
      <c r="AR112" s="978"/>
      <c r="AS112" s="978"/>
      <c r="AT112" s="979"/>
      <c r="AU112" s="923"/>
      <c r="AV112" s="924"/>
      <c r="AW112" s="924"/>
      <c r="AX112" s="924"/>
      <c r="AY112" s="924"/>
      <c r="AZ112" s="937" t="s">
        <v>390</v>
      </c>
      <c r="BA112" s="938"/>
      <c r="BB112" s="938"/>
      <c r="BC112" s="938"/>
      <c r="BD112" s="938"/>
      <c r="BE112" s="938"/>
      <c r="BF112" s="938"/>
      <c r="BG112" s="938"/>
      <c r="BH112" s="938"/>
      <c r="BI112" s="938"/>
      <c r="BJ112" s="938"/>
      <c r="BK112" s="938"/>
      <c r="BL112" s="938"/>
      <c r="BM112" s="938"/>
      <c r="BN112" s="938"/>
      <c r="BO112" s="938"/>
      <c r="BP112" s="939"/>
      <c r="BQ112" s="940">
        <v>827744</v>
      </c>
      <c r="BR112" s="941"/>
      <c r="BS112" s="941"/>
      <c r="BT112" s="941"/>
      <c r="BU112" s="941"/>
      <c r="BV112" s="941">
        <v>777198</v>
      </c>
      <c r="BW112" s="941"/>
      <c r="BX112" s="941"/>
      <c r="BY112" s="941"/>
      <c r="BZ112" s="941"/>
      <c r="CA112" s="941">
        <v>798555</v>
      </c>
      <c r="CB112" s="941"/>
      <c r="CC112" s="941"/>
      <c r="CD112" s="941"/>
      <c r="CE112" s="941"/>
      <c r="CF112" s="935">
        <v>18</v>
      </c>
      <c r="CG112" s="936"/>
      <c r="CH112" s="936"/>
      <c r="CI112" s="936"/>
      <c r="CJ112" s="936"/>
      <c r="CK112" s="963"/>
      <c r="CL112" s="964"/>
      <c r="CM112" s="937" t="s">
        <v>391</v>
      </c>
      <c r="CN112" s="938"/>
      <c r="CO112" s="938"/>
      <c r="CP112" s="938"/>
      <c r="CQ112" s="938"/>
      <c r="CR112" s="938"/>
      <c r="CS112" s="938"/>
      <c r="CT112" s="938"/>
      <c r="CU112" s="938"/>
      <c r="CV112" s="938"/>
      <c r="CW112" s="938"/>
      <c r="CX112" s="938"/>
      <c r="CY112" s="938"/>
      <c r="CZ112" s="938"/>
      <c r="DA112" s="938"/>
      <c r="DB112" s="938"/>
      <c r="DC112" s="938"/>
      <c r="DD112" s="938"/>
      <c r="DE112" s="938"/>
      <c r="DF112" s="939"/>
      <c r="DG112" s="940" t="s">
        <v>392</v>
      </c>
      <c r="DH112" s="941"/>
      <c r="DI112" s="941"/>
      <c r="DJ112" s="941"/>
      <c r="DK112" s="941"/>
      <c r="DL112" s="941" t="s">
        <v>383</v>
      </c>
      <c r="DM112" s="941"/>
      <c r="DN112" s="941"/>
      <c r="DO112" s="941"/>
      <c r="DP112" s="941"/>
      <c r="DQ112" s="941" t="s">
        <v>338</v>
      </c>
      <c r="DR112" s="941"/>
      <c r="DS112" s="941"/>
      <c r="DT112" s="941"/>
      <c r="DU112" s="941"/>
      <c r="DV112" s="942" t="s">
        <v>338</v>
      </c>
      <c r="DW112" s="942"/>
      <c r="DX112" s="942"/>
      <c r="DY112" s="942"/>
      <c r="DZ112" s="943"/>
    </row>
    <row r="113" spans="1:130" s="214" customFormat="1" ht="26.25" customHeight="1">
      <c r="A113" s="969"/>
      <c r="B113" s="970"/>
      <c r="C113" s="938" t="s">
        <v>393</v>
      </c>
      <c r="D113" s="938"/>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9"/>
      <c r="AA113" s="952">
        <v>82506</v>
      </c>
      <c r="AB113" s="953"/>
      <c r="AC113" s="953"/>
      <c r="AD113" s="953"/>
      <c r="AE113" s="954"/>
      <c r="AF113" s="955">
        <v>97800</v>
      </c>
      <c r="AG113" s="953"/>
      <c r="AH113" s="953"/>
      <c r="AI113" s="953"/>
      <c r="AJ113" s="954"/>
      <c r="AK113" s="955">
        <v>99808</v>
      </c>
      <c r="AL113" s="953"/>
      <c r="AM113" s="953"/>
      <c r="AN113" s="953"/>
      <c r="AO113" s="954"/>
      <c r="AP113" s="956">
        <v>2.2000000000000002</v>
      </c>
      <c r="AQ113" s="957"/>
      <c r="AR113" s="957"/>
      <c r="AS113" s="957"/>
      <c r="AT113" s="958"/>
      <c r="AU113" s="923"/>
      <c r="AV113" s="924"/>
      <c r="AW113" s="924"/>
      <c r="AX113" s="924"/>
      <c r="AY113" s="924"/>
      <c r="AZ113" s="937" t="s">
        <v>394</v>
      </c>
      <c r="BA113" s="938"/>
      <c r="BB113" s="938"/>
      <c r="BC113" s="938"/>
      <c r="BD113" s="938"/>
      <c r="BE113" s="938"/>
      <c r="BF113" s="938"/>
      <c r="BG113" s="938"/>
      <c r="BH113" s="938"/>
      <c r="BI113" s="938"/>
      <c r="BJ113" s="938"/>
      <c r="BK113" s="938"/>
      <c r="BL113" s="938"/>
      <c r="BM113" s="938"/>
      <c r="BN113" s="938"/>
      <c r="BO113" s="938"/>
      <c r="BP113" s="939"/>
      <c r="BQ113" s="940">
        <v>268197</v>
      </c>
      <c r="BR113" s="941"/>
      <c r="BS113" s="941"/>
      <c r="BT113" s="941"/>
      <c r="BU113" s="941"/>
      <c r="BV113" s="941">
        <v>480323</v>
      </c>
      <c r="BW113" s="941"/>
      <c r="BX113" s="941"/>
      <c r="BY113" s="941"/>
      <c r="BZ113" s="941"/>
      <c r="CA113" s="941">
        <v>463660</v>
      </c>
      <c r="CB113" s="941"/>
      <c r="CC113" s="941"/>
      <c r="CD113" s="941"/>
      <c r="CE113" s="941"/>
      <c r="CF113" s="935">
        <v>10.4</v>
      </c>
      <c r="CG113" s="936"/>
      <c r="CH113" s="936"/>
      <c r="CI113" s="936"/>
      <c r="CJ113" s="936"/>
      <c r="CK113" s="963"/>
      <c r="CL113" s="964"/>
      <c r="CM113" s="937" t="s">
        <v>395</v>
      </c>
      <c r="CN113" s="938"/>
      <c r="CO113" s="938"/>
      <c r="CP113" s="938"/>
      <c r="CQ113" s="938"/>
      <c r="CR113" s="938"/>
      <c r="CS113" s="938"/>
      <c r="CT113" s="938"/>
      <c r="CU113" s="938"/>
      <c r="CV113" s="938"/>
      <c r="CW113" s="938"/>
      <c r="CX113" s="938"/>
      <c r="CY113" s="938"/>
      <c r="CZ113" s="938"/>
      <c r="DA113" s="938"/>
      <c r="DB113" s="938"/>
      <c r="DC113" s="938"/>
      <c r="DD113" s="938"/>
      <c r="DE113" s="938"/>
      <c r="DF113" s="939"/>
      <c r="DG113" s="973" t="s">
        <v>383</v>
      </c>
      <c r="DH113" s="974"/>
      <c r="DI113" s="974"/>
      <c r="DJ113" s="974"/>
      <c r="DK113" s="975"/>
      <c r="DL113" s="976" t="s">
        <v>383</v>
      </c>
      <c r="DM113" s="974"/>
      <c r="DN113" s="974"/>
      <c r="DO113" s="974"/>
      <c r="DP113" s="975"/>
      <c r="DQ113" s="976" t="s">
        <v>383</v>
      </c>
      <c r="DR113" s="974"/>
      <c r="DS113" s="974"/>
      <c r="DT113" s="974"/>
      <c r="DU113" s="975"/>
      <c r="DV113" s="977" t="s">
        <v>383</v>
      </c>
      <c r="DW113" s="978"/>
      <c r="DX113" s="978"/>
      <c r="DY113" s="978"/>
      <c r="DZ113" s="979"/>
    </row>
    <row r="114" spans="1:130" s="214" customFormat="1" ht="26.25" customHeight="1">
      <c r="A114" s="969"/>
      <c r="B114" s="970"/>
      <c r="C114" s="938" t="s">
        <v>396</v>
      </c>
      <c r="D114" s="938"/>
      <c r="E114" s="938"/>
      <c r="F114" s="938"/>
      <c r="G114" s="938"/>
      <c r="H114" s="938"/>
      <c r="I114" s="938"/>
      <c r="J114" s="938"/>
      <c r="K114" s="938"/>
      <c r="L114" s="938"/>
      <c r="M114" s="938"/>
      <c r="N114" s="938"/>
      <c r="O114" s="938"/>
      <c r="P114" s="938"/>
      <c r="Q114" s="938"/>
      <c r="R114" s="938"/>
      <c r="S114" s="938"/>
      <c r="T114" s="938"/>
      <c r="U114" s="938"/>
      <c r="V114" s="938"/>
      <c r="W114" s="938"/>
      <c r="X114" s="938"/>
      <c r="Y114" s="938"/>
      <c r="Z114" s="939"/>
      <c r="AA114" s="973">
        <v>45810</v>
      </c>
      <c r="AB114" s="974"/>
      <c r="AC114" s="974"/>
      <c r="AD114" s="974"/>
      <c r="AE114" s="975"/>
      <c r="AF114" s="976">
        <v>40047</v>
      </c>
      <c r="AG114" s="974"/>
      <c r="AH114" s="974"/>
      <c r="AI114" s="974"/>
      <c r="AJ114" s="975"/>
      <c r="AK114" s="976">
        <v>35177</v>
      </c>
      <c r="AL114" s="974"/>
      <c r="AM114" s="974"/>
      <c r="AN114" s="974"/>
      <c r="AO114" s="975"/>
      <c r="AP114" s="977">
        <v>0.8</v>
      </c>
      <c r="AQ114" s="978"/>
      <c r="AR114" s="978"/>
      <c r="AS114" s="978"/>
      <c r="AT114" s="979"/>
      <c r="AU114" s="923"/>
      <c r="AV114" s="924"/>
      <c r="AW114" s="924"/>
      <c r="AX114" s="924"/>
      <c r="AY114" s="924"/>
      <c r="AZ114" s="937" t="s">
        <v>397</v>
      </c>
      <c r="BA114" s="938"/>
      <c r="BB114" s="938"/>
      <c r="BC114" s="938"/>
      <c r="BD114" s="938"/>
      <c r="BE114" s="938"/>
      <c r="BF114" s="938"/>
      <c r="BG114" s="938"/>
      <c r="BH114" s="938"/>
      <c r="BI114" s="938"/>
      <c r="BJ114" s="938"/>
      <c r="BK114" s="938"/>
      <c r="BL114" s="938"/>
      <c r="BM114" s="938"/>
      <c r="BN114" s="938"/>
      <c r="BO114" s="938"/>
      <c r="BP114" s="939"/>
      <c r="BQ114" s="940">
        <v>1141609</v>
      </c>
      <c r="BR114" s="941"/>
      <c r="BS114" s="941"/>
      <c r="BT114" s="941"/>
      <c r="BU114" s="941"/>
      <c r="BV114" s="941">
        <v>1067067</v>
      </c>
      <c r="BW114" s="941"/>
      <c r="BX114" s="941"/>
      <c r="BY114" s="941"/>
      <c r="BZ114" s="941"/>
      <c r="CA114" s="941">
        <v>1122134</v>
      </c>
      <c r="CB114" s="941"/>
      <c r="CC114" s="941"/>
      <c r="CD114" s="941"/>
      <c r="CE114" s="941"/>
      <c r="CF114" s="935">
        <v>25.3</v>
      </c>
      <c r="CG114" s="936"/>
      <c r="CH114" s="936"/>
      <c r="CI114" s="936"/>
      <c r="CJ114" s="936"/>
      <c r="CK114" s="963"/>
      <c r="CL114" s="964"/>
      <c r="CM114" s="937" t="s">
        <v>398</v>
      </c>
      <c r="CN114" s="938"/>
      <c r="CO114" s="938"/>
      <c r="CP114" s="938"/>
      <c r="CQ114" s="938"/>
      <c r="CR114" s="938"/>
      <c r="CS114" s="938"/>
      <c r="CT114" s="938"/>
      <c r="CU114" s="938"/>
      <c r="CV114" s="938"/>
      <c r="CW114" s="938"/>
      <c r="CX114" s="938"/>
      <c r="CY114" s="938"/>
      <c r="CZ114" s="938"/>
      <c r="DA114" s="938"/>
      <c r="DB114" s="938"/>
      <c r="DC114" s="938"/>
      <c r="DD114" s="938"/>
      <c r="DE114" s="938"/>
      <c r="DF114" s="939"/>
      <c r="DG114" s="973" t="s">
        <v>383</v>
      </c>
      <c r="DH114" s="974"/>
      <c r="DI114" s="974"/>
      <c r="DJ114" s="974"/>
      <c r="DK114" s="975"/>
      <c r="DL114" s="976" t="s">
        <v>338</v>
      </c>
      <c r="DM114" s="974"/>
      <c r="DN114" s="974"/>
      <c r="DO114" s="974"/>
      <c r="DP114" s="975"/>
      <c r="DQ114" s="976" t="s">
        <v>383</v>
      </c>
      <c r="DR114" s="974"/>
      <c r="DS114" s="974"/>
      <c r="DT114" s="974"/>
      <c r="DU114" s="975"/>
      <c r="DV114" s="977" t="s">
        <v>338</v>
      </c>
      <c r="DW114" s="978"/>
      <c r="DX114" s="978"/>
      <c r="DY114" s="978"/>
      <c r="DZ114" s="979"/>
    </row>
    <row r="115" spans="1:130" s="214" customFormat="1" ht="26.25" customHeight="1">
      <c r="A115" s="969"/>
      <c r="B115" s="970"/>
      <c r="C115" s="938" t="s">
        <v>399</v>
      </c>
      <c r="D115" s="938"/>
      <c r="E115" s="938"/>
      <c r="F115" s="938"/>
      <c r="G115" s="938"/>
      <c r="H115" s="938"/>
      <c r="I115" s="938"/>
      <c r="J115" s="938"/>
      <c r="K115" s="938"/>
      <c r="L115" s="938"/>
      <c r="M115" s="938"/>
      <c r="N115" s="938"/>
      <c r="O115" s="938"/>
      <c r="P115" s="938"/>
      <c r="Q115" s="938"/>
      <c r="R115" s="938"/>
      <c r="S115" s="938"/>
      <c r="T115" s="938"/>
      <c r="U115" s="938"/>
      <c r="V115" s="938"/>
      <c r="W115" s="938"/>
      <c r="X115" s="938"/>
      <c r="Y115" s="938"/>
      <c r="Z115" s="939"/>
      <c r="AA115" s="952">
        <v>11067</v>
      </c>
      <c r="AB115" s="953"/>
      <c r="AC115" s="953"/>
      <c r="AD115" s="953"/>
      <c r="AE115" s="954"/>
      <c r="AF115" s="955">
        <v>9462</v>
      </c>
      <c r="AG115" s="953"/>
      <c r="AH115" s="953"/>
      <c r="AI115" s="953"/>
      <c r="AJ115" s="954"/>
      <c r="AK115" s="955">
        <v>7402</v>
      </c>
      <c r="AL115" s="953"/>
      <c r="AM115" s="953"/>
      <c r="AN115" s="953"/>
      <c r="AO115" s="954"/>
      <c r="AP115" s="956">
        <v>0.2</v>
      </c>
      <c r="AQ115" s="957"/>
      <c r="AR115" s="957"/>
      <c r="AS115" s="957"/>
      <c r="AT115" s="958"/>
      <c r="AU115" s="923"/>
      <c r="AV115" s="924"/>
      <c r="AW115" s="924"/>
      <c r="AX115" s="924"/>
      <c r="AY115" s="924"/>
      <c r="AZ115" s="937" t="s">
        <v>400</v>
      </c>
      <c r="BA115" s="938"/>
      <c r="BB115" s="938"/>
      <c r="BC115" s="938"/>
      <c r="BD115" s="938"/>
      <c r="BE115" s="938"/>
      <c r="BF115" s="938"/>
      <c r="BG115" s="938"/>
      <c r="BH115" s="938"/>
      <c r="BI115" s="938"/>
      <c r="BJ115" s="938"/>
      <c r="BK115" s="938"/>
      <c r="BL115" s="938"/>
      <c r="BM115" s="938"/>
      <c r="BN115" s="938"/>
      <c r="BO115" s="938"/>
      <c r="BP115" s="939"/>
      <c r="BQ115" s="940" t="s">
        <v>383</v>
      </c>
      <c r="BR115" s="941"/>
      <c r="BS115" s="941"/>
      <c r="BT115" s="941"/>
      <c r="BU115" s="941"/>
      <c r="BV115" s="941" t="s">
        <v>385</v>
      </c>
      <c r="BW115" s="941"/>
      <c r="BX115" s="941"/>
      <c r="BY115" s="941"/>
      <c r="BZ115" s="941"/>
      <c r="CA115" s="941" t="s">
        <v>383</v>
      </c>
      <c r="CB115" s="941"/>
      <c r="CC115" s="941"/>
      <c r="CD115" s="941"/>
      <c r="CE115" s="941"/>
      <c r="CF115" s="935" t="s">
        <v>383</v>
      </c>
      <c r="CG115" s="936"/>
      <c r="CH115" s="936"/>
      <c r="CI115" s="936"/>
      <c r="CJ115" s="936"/>
      <c r="CK115" s="963"/>
      <c r="CL115" s="964"/>
      <c r="CM115" s="937" t="s">
        <v>401</v>
      </c>
      <c r="CN115" s="938"/>
      <c r="CO115" s="938"/>
      <c r="CP115" s="938"/>
      <c r="CQ115" s="938"/>
      <c r="CR115" s="938"/>
      <c r="CS115" s="938"/>
      <c r="CT115" s="938"/>
      <c r="CU115" s="938"/>
      <c r="CV115" s="938"/>
      <c r="CW115" s="938"/>
      <c r="CX115" s="938"/>
      <c r="CY115" s="938"/>
      <c r="CZ115" s="938"/>
      <c r="DA115" s="938"/>
      <c r="DB115" s="938"/>
      <c r="DC115" s="938"/>
      <c r="DD115" s="938"/>
      <c r="DE115" s="938"/>
      <c r="DF115" s="939"/>
      <c r="DG115" s="973" t="s">
        <v>385</v>
      </c>
      <c r="DH115" s="974"/>
      <c r="DI115" s="974"/>
      <c r="DJ115" s="974"/>
      <c r="DK115" s="975"/>
      <c r="DL115" s="976" t="s">
        <v>383</v>
      </c>
      <c r="DM115" s="974"/>
      <c r="DN115" s="974"/>
      <c r="DO115" s="974"/>
      <c r="DP115" s="975"/>
      <c r="DQ115" s="976" t="s">
        <v>383</v>
      </c>
      <c r="DR115" s="974"/>
      <c r="DS115" s="974"/>
      <c r="DT115" s="974"/>
      <c r="DU115" s="975"/>
      <c r="DV115" s="977" t="s">
        <v>338</v>
      </c>
      <c r="DW115" s="978"/>
      <c r="DX115" s="978"/>
      <c r="DY115" s="978"/>
      <c r="DZ115" s="979"/>
    </row>
    <row r="116" spans="1:130" s="214" customFormat="1" ht="26.25" customHeight="1">
      <c r="A116" s="971"/>
      <c r="B116" s="972"/>
      <c r="C116" s="980" t="s">
        <v>402</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1"/>
      <c r="AA116" s="973" t="s">
        <v>338</v>
      </c>
      <c r="AB116" s="974"/>
      <c r="AC116" s="974"/>
      <c r="AD116" s="974"/>
      <c r="AE116" s="975"/>
      <c r="AF116" s="976" t="s">
        <v>383</v>
      </c>
      <c r="AG116" s="974"/>
      <c r="AH116" s="974"/>
      <c r="AI116" s="974"/>
      <c r="AJ116" s="975"/>
      <c r="AK116" s="976" t="s">
        <v>383</v>
      </c>
      <c r="AL116" s="974"/>
      <c r="AM116" s="974"/>
      <c r="AN116" s="974"/>
      <c r="AO116" s="975"/>
      <c r="AP116" s="977" t="s">
        <v>385</v>
      </c>
      <c r="AQ116" s="978"/>
      <c r="AR116" s="978"/>
      <c r="AS116" s="978"/>
      <c r="AT116" s="979"/>
      <c r="AU116" s="923"/>
      <c r="AV116" s="924"/>
      <c r="AW116" s="924"/>
      <c r="AX116" s="924"/>
      <c r="AY116" s="924"/>
      <c r="AZ116" s="982" t="s">
        <v>403</v>
      </c>
      <c r="BA116" s="983"/>
      <c r="BB116" s="983"/>
      <c r="BC116" s="983"/>
      <c r="BD116" s="983"/>
      <c r="BE116" s="983"/>
      <c r="BF116" s="983"/>
      <c r="BG116" s="983"/>
      <c r="BH116" s="983"/>
      <c r="BI116" s="983"/>
      <c r="BJ116" s="983"/>
      <c r="BK116" s="983"/>
      <c r="BL116" s="983"/>
      <c r="BM116" s="983"/>
      <c r="BN116" s="983"/>
      <c r="BO116" s="983"/>
      <c r="BP116" s="984"/>
      <c r="BQ116" s="940" t="s">
        <v>383</v>
      </c>
      <c r="BR116" s="941"/>
      <c r="BS116" s="941"/>
      <c r="BT116" s="941"/>
      <c r="BU116" s="941"/>
      <c r="BV116" s="941" t="s">
        <v>383</v>
      </c>
      <c r="BW116" s="941"/>
      <c r="BX116" s="941"/>
      <c r="BY116" s="941"/>
      <c r="BZ116" s="941"/>
      <c r="CA116" s="941" t="s">
        <v>338</v>
      </c>
      <c r="CB116" s="941"/>
      <c r="CC116" s="941"/>
      <c r="CD116" s="941"/>
      <c r="CE116" s="941"/>
      <c r="CF116" s="935" t="s">
        <v>392</v>
      </c>
      <c r="CG116" s="936"/>
      <c r="CH116" s="936"/>
      <c r="CI116" s="936"/>
      <c r="CJ116" s="936"/>
      <c r="CK116" s="963"/>
      <c r="CL116" s="964"/>
      <c r="CM116" s="937" t="s">
        <v>404</v>
      </c>
      <c r="CN116" s="938"/>
      <c r="CO116" s="938"/>
      <c r="CP116" s="938"/>
      <c r="CQ116" s="938"/>
      <c r="CR116" s="938"/>
      <c r="CS116" s="938"/>
      <c r="CT116" s="938"/>
      <c r="CU116" s="938"/>
      <c r="CV116" s="938"/>
      <c r="CW116" s="938"/>
      <c r="CX116" s="938"/>
      <c r="CY116" s="938"/>
      <c r="CZ116" s="938"/>
      <c r="DA116" s="938"/>
      <c r="DB116" s="938"/>
      <c r="DC116" s="938"/>
      <c r="DD116" s="938"/>
      <c r="DE116" s="938"/>
      <c r="DF116" s="939"/>
      <c r="DG116" s="973">
        <v>31110</v>
      </c>
      <c r="DH116" s="974"/>
      <c r="DI116" s="974"/>
      <c r="DJ116" s="974"/>
      <c r="DK116" s="975"/>
      <c r="DL116" s="976">
        <v>21828</v>
      </c>
      <c r="DM116" s="974"/>
      <c r="DN116" s="974"/>
      <c r="DO116" s="974"/>
      <c r="DP116" s="975"/>
      <c r="DQ116" s="976">
        <v>14545</v>
      </c>
      <c r="DR116" s="974"/>
      <c r="DS116" s="974"/>
      <c r="DT116" s="974"/>
      <c r="DU116" s="975"/>
      <c r="DV116" s="977">
        <v>0.3</v>
      </c>
      <c r="DW116" s="978"/>
      <c r="DX116" s="978"/>
      <c r="DY116" s="978"/>
      <c r="DZ116" s="979"/>
    </row>
    <row r="117" spans="1:130" s="214" customFormat="1" ht="26.25" customHeight="1">
      <c r="A117" s="927" t="s">
        <v>193</v>
      </c>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92" t="s">
        <v>405</v>
      </c>
      <c r="Z117" s="909"/>
      <c r="AA117" s="993">
        <v>750556</v>
      </c>
      <c r="AB117" s="994"/>
      <c r="AC117" s="994"/>
      <c r="AD117" s="994"/>
      <c r="AE117" s="995"/>
      <c r="AF117" s="996">
        <v>761012</v>
      </c>
      <c r="AG117" s="994"/>
      <c r="AH117" s="994"/>
      <c r="AI117" s="994"/>
      <c r="AJ117" s="995"/>
      <c r="AK117" s="996">
        <v>925784</v>
      </c>
      <c r="AL117" s="994"/>
      <c r="AM117" s="994"/>
      <c r="AN117" s="994"/>
      <c r="AO117" s="995"/>
      <c r="AP117" s="997"/>
      <c r="AQ117" s="998"/>
      <c r="AR117" s="998"/>
      <c r="AS117" s="998"/>
      <c r="AT117" s="999"/>
      <c r="AU117" s="923"/>
      <c r="AV117" s="924"/>
      <c r="AW117" s="924"/>
      <c r="AX117" s="924"/>
      <c r="AY117" s="924"/>
      <c r="AZ117" s="989" t="s">
        <v>406</v>
      </c>
      <c r="BA117" s="990"/>
      <c r="BB117" s="990"/>
      <c r="BC117" s="990"/>
      <c r="BD117" s="990"/>
      <c r="BE117" s="990"/>
      <c r="BF117" s="990"/>
      <c r="BG117" s="990"/>
      <c r="BH117" s="990"/>
      <c r="BI117" s="990"/>
      <c r="BJ117" s="990"/>
      <c r="BK117" s="990"/>
      <c r="BL117" s="990"/>
      <c r="BM117" s="990"/>
      <c r="BN117" s="990"/>
      <c r="BO117" s="990"/>
      <c r="BP117" s="991"/>
      <c r="BQ117" s="940" t="s">
        <v>407</v>
      </c>
      <c r="BR117" s="941"/>
      <c r="BS117" s="941"/>
      <c r="BT117" s="941"/>
      <c r="BU117" s="941"/>
      <c r="BV117" s="941" t="s">
        <v>392</v>
      </c>
      <c r="BW117" s="941"/>
      <c r="BX117" s="941"/>
      <c r="BY117" s="941"/>
      <c r="BZ117" s="941"/>
      <c r="CA117" s="941" t="s">
        <v>383</v>
      </c>
      <c r="CB117" s="941"/>
      <c r="CC117" s="941"/>
      <c r="CD117" s="941"/>
      <c r="CE117" s="941"/>
      <c r="CF117" s="935" t="s">
        <v>383</v>
      </c>
      <c r="CG117" s="936"/>
      <c r="CH117" s="936"/>
      <c r="CI117" s="936"/>
      <c r="CJ117" s="936"/>
      <c r="CK117" s="963"/>
      <c r="CL117" s="964"/>
      <c r="CM117" s="937" t="s">
        <v>408</v>
      </c>
      <c r="CN117" s="938"/>
      <c r="CO117" s="938"/>
      <c r="CP117" s="938"/>
      <c r="CQ117" s="938"/>
      <c r="CR117" s="938"/>
      <c r="CS117" s="938"/>
      <c r="CT117" s="938"/>
      <c r="CU117" s="938"/>
      <c r="CV117" s="938"/>
      <c r="CW117" s="938"/>
      <c r="CX117" s="938"/>
      <c r="CY117" s="938"/>
      <c r="CZ117" s="938"/>
      <c r="DA117" s="938"/>
      <c r="DB117" s="938"/>
      <c r="DC117" s="938"/>
      <c r="DD117" s="938"/>
      <c r="DE117" s="938"/>
      <c r="DF117" s="939"/>
      <c r="DG117" s="973" t="s">
        <v>407</v>
      </c>
      <c r="DH117" s="974"/>
      <c r="DI117" s="974"/>
      <c r="DJ117" s="974"/>
      <c r="DK117" s="975"/>
      <c r="DL117" s="976" t="s">
        <v>407</v>
      </c>
      <c r="DM117" s="974"/>
      <c r="DN117" s="974"/>
      <c r="DO117" s="974"/>
      <c r="DP117" s="975"/>
      <c r="DQ117" s="976" t="s">
        <v>383</v>
      </c>
      <c r="DR117" s="974"/>
      <c r="DS117" s="974"/>
      <c r="DT117" s="974"/>
      <c r="DU117" s="975"/>
      <c r="DV117" s="977" t="s">
        <v>383</v>
      </c>
      <c r="DW117" s="978"/>
      <c r="DX117" s="978"/>
      <c r="DY117" s="978"/>
      <c r="DZ117" s="979"/>
    </row>
    <row r="118" spans="1:130" s="214" customFormat="1" ht="26.25" customHeight="1">
      <c r="A118" s="927" t="s">
        <v>378</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9"/>
      <c r="AA118" s="907" t="s">
        <v>375</v>
      </c>
      <c r="AB118" s="908"/>
      <c r="AC118" s="908"/>
      <c r="AD118" s="908"/>
      <c r="AE118" s="909"/>
      <c r="AF118" s="907" t="s">
        <v>376</v>
      </c>
      <c r="AG118" s="908"/>
      <c r="AH118" s="908"/>
      <c r="AI118" s="908"/>
      <c r="AJ118" s="909"/>
      <c r="AK118" s="907" t="s">
        <v>278</v>
      </c>
      <c r="AL118" s="908"/>
      <c r="AM118" s="908"/>
      <c r="AN118" s="908"/>
      <c r="AO118" s="909"/>
      <c r="AP118" s="985" t="s">
        <v>377</v>
      </c>
      <c r="AQ118" s="986"/>
      <c r="AR118" s="986"/>
      <c r="AS118" s="986"/>
      <c r="AT118" s="987"/>
      <c r="AU118" s="923"/>
      <c r="AV118" s="924"/>
      <c r="AW118" s="924"/>
      <c r="AX118" s="924"/>
      <c r="AY118" s="924"/>
      <c r="AZ118" s="988" t="s">
        <v>409</v>
      </c>
      <c r="BA118" s="980"/>
      <c r="BB118" s="980"/>
      <c r="BC118" s="980"/>
      <c r="BD118" s="980"/>
      <c r="BE118" s="980"/>
      <c r="BF118" s="980"/>
      <c r="BG118" s="980"/>
      <c r="BH118" s="980"/>
      <c r="BI118" s="980"/>
      <c r="BJ118" s="980"/>
      <c r="BK118" s="980"/>
      <c r="BL118" s="980"/>
      <c r="BM118" s="980"/>
      <c r="BN118" s="980"/>
      <c r="BO118" s="980"/>
      <c r="BP118" s="981"/>
      <c r="BQ118" s="1014" t="s">
        <v>338</v>
      </c>
      <c r="BR118" s="1015"/>
      <c r="BS118" s="1015"/>
      <c r="BT118" s="1015"/>
      <c r="BU118" s="1015"/>
      <c r="BV118" s="1015" t="s">
        <v>338</v>
      </c>
      <c r="BW118" s="1015"/>
      <c r="BX118" s="1015"/>
      <c r="BY118" s="1015"/>
      <c r="BZ118" s="1015"/>
      <c r="CA118" s="1015" t="s">
        <v>383</v>
      </c>
      <c r="CB118" s="1015"/>
      <c r="CC118" s="1015"/>
      <c r="CD118" s="1015"/>
      <c r="CE118" s="1015"/>
      <c r="CF118" s="935" t="s">
        <v>392</v>
      </c>
      <c r="CG118" s="936"/>
      <c r="CH118" s="936"/>
      <c r="CI118" s="936"/>
      <c r="CJ118" s="936"/>
      <c r="CK118" s="963"/>
      <c r="CL118" s="964"/>
      <c r="CM118" s="937" t="s">
        <v>410</v>
      </c>
      <c r="CN118" s="938"/>
      <c r="CO118" s="938"/>
      <c r="CP118" s="938"/>
      <c r="CQ118" s="938"/>
      <c r="CR118" s="938"/>
      <c r="CS118" s="938"/>
      <c r="CT118" s="938"/>
      <c r="CU118" s="938"/>
      <c r="CV118" s="938"/>
      <c r="CW118" s="938"/>
      <c r="CX118" s="938"/>
      <c r="CY118" s="938"/>
      <c r="CZ118" s="938"/>
      <c r="DA118" s="938"/>
      <c r="DB118" s="938"/>
      <c r="DC118" s="938"/>
      <c r="DD118" s="938"/>
      <c r="DE118" s="938"/>
      <c r="DF118" s="939"/>
      <c r="DG118" s="973" t="s">
        <v>392</v>
      </c>
      <c r="DH118" s="974"/>
      <c r="DI118" s="974"/>
      <c r="DJ118" s="974"/>
      <c r="DK118" s="975"/>
      <c r="DL118" s="976" t="s">
        <v>392</v>
      </c>
      <c r="DM118" s="974"/>
      <c r="DN118" s="974"/>
      <c r="DO118" s="974"/>
      <c r="DP118" s="975"/>
      <c r="DQ118" s="976" t="s">
        <v>383</v>
      </c>
      <c r="DR118" s="974"/>
      <c r="DS118" s="974"/>
      <c r="DT118" s="974"/>
      <c r="DU118" s="975"/>
      <c r="DV118" s="977" t="s">
        <v>383</v>
      </c>
      <c r="DW118" s="978"/>
      <c r="DX118" s="978"/>
      <c r="DY118" s="978"/>
      <c r="DZ118" s="979"/>
    </row>
    <row r="119" spans="1:130" s="214" customFormat="1" ht="26.25" customHeight="1">
      <c r="A119" s="1071" t="s">
        <v>381</v>
      </c>
      <c r="B119" s="962"/>
      <c r="C119" s="944" t="s">
        <v>382</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14" t="s">
        <v>392</v>
      </c>
      <c r="AB119" s="915"/>
      <c r="AC119" s="915"/>
      <c r="AD119" s="915"/>
      <c r="AE119" s="916"/>
      <c r="AF119" s="917" t="s">
        <v>392</v>
      </c>
      <c r="AG119" s="915"/>
      <c r="AH119" s="915"/>
      <c r="AI119" s="915"/>
      <c r="AJ119" s="916"/>
      <c r="AK119" s="917" t="s">
        <v>392</v>
      </c>
      <c r="AL119" s="915"/>
      <c r="AM119" s="915"/>
      <c r="AN119" s="915"/>
      <c r="AO119" s="916"/>
      <c r="AP119" s="918" t="s">
        <v>338</v>
      </c>
      <c r="AQ119" s="919"/>
      <c r="AR119" s="919"/>
      <c r="AS119" s="919"/>
      <c r="AT119" s="920"/>
      <c r="AU119" s="925"/>
      <c r="AV119" s="926"/>
      <c r="AW119" s="926"/>
      <c r="AX119" s="926"/>
      <c r="AY119" s="926"/>
      <c r="AZ119" s="235" t="s">
        <v>193</v>
      </c>
      <c r="BA119" s="235"/>
      <c r="BB119" s="235"/>
      <c r="BC119" s="235"/>
      <c r="BD119" s="235"/>
      <c r="BE119" s="235"/>
      <c r="BF119" s="235"/>
      <c r="BG119" s="235"/>
      <c r="BH119" s="235"/>
      <c r="BI119" s="235"/>
      <c r="BJ119" s="235"/>
      <c r="BK119" s="235"/>
      <c r="BL119" s="235"/>
      <c r="BM119" s="235"/>
      <c r="BN119" s="235"/>
      <c r="BO119" s="992" t="s">
        <v>411</v>
      </c>
      <c r="BP119" s="1020"/>
      <c r="BQ119" s="1014">
        <v>9430988</v>
      </c>
      <c r="BR119" s="1015"/>
      <c r="BS119" s="1015"/>
      <c r="BT119" s="1015"/>
      <c r="BU119" s="1015"/>
      <c r="BV119" s="1015">
        <v>10250877</v>
      </c>
      <c r="BW119" s="1015"/>
      <c r="BX119" s="1015"/>
      <c r="BY119" s="1015"/>
      <c r="BZ119" s="1015"/>
      <c r="CA119" s="1015">
        <v>10007082</v>
      </c>
      <c r="CB119" s="1015"/>
      <c r="CC119" s="1015"/>
      <c r="CD119" s="1015"/>
      <c r="CE119" s="1015"/>
      <c r="CF119" s="1016"/>
      <c r="CG119" s="1017"/>
      <c r="CH119" s="1017"/>
      <c r="CI119" s="1017"/>
      <c r="CJ119" s="1018"/>
      <c r="CK119" s="965"/>
      <c r="CL119" s="966"/>
      <c r="CM119" s="988" t="s">
        <v>412</v>
      </c>
      <c r="CN119" s="980"/>
      <c r="CO119" s="980"/>
      <c r="CP119" s="980"/>
      <c r="CQ119" s="980"/>
      <c r="CR119" s="980"/>
      <c r="CS119" s="980"/>
      <c r="CT119" s="980"/>
      <c r="CU119" s="980"/>
      <c r="CV119" s="980"/>
      <c r="CW119" s="980"/>
      <c r="CX119" s="980"/>
      <c r="CY119" s="980"/>
      <c r="CZ119" s="980"/>
      <c r="DA119" s="980"/>
      <c r="DB119" s="980"/>
      <c r="DC119" s="980"/>
      <c r="DD119" s="980"/>
      <c r="DE119" s="980"/>
      <c r="DF119" s="981"/>
      <c r="DG119" s="1019" t="s">
        <v>338</v>
      </c>
      <c r="DH119" s="1001"/>
      <c r="DI119" s="1001"/>
      <c r="DJ119" s="1001"/>
      <c r="DK119" s="1002"/>
      <c r="DL119" s="1000" t="s">
        <v>338</v>
      </c>
      <c r="DM119" s="1001"/>
      <c r="DN119" s="1001"/>
      <c r="DO119" s="1001"/>
      <c r="DP119" s="1002"/>
      <c r="DQ119" s="1000" t="s">
        <v>383</v>
      </c>
      <c r="DR119" s="1001"/>
      <c r="DS119" s="1001"/>
      <c r="DT119" s="1001"/>
      <c r="DU119" s="1002"/>
      <c r="DV119" s="1003" t="s">
        <v>383</v>
      </c>
      <c r="DW119" s="1004"/>
      <c r="DX119" s="1004"/>
      <c r="DY119" s="1004"/>
      <c r="DZ119" s="1005"/>
    </row>
    <row r="120" spans="1:130" s="214" customFormat="1" ht="26.25" customHeight="1">
      <c r="A120" s="1072"/>
      <c r="B120" s="964"/>
      <c r="C120" s="937" t="s">
        <v>387</v>
      </c>
      <c r="D120" s="938"/>
      <c r="E120" s="938"/>
      <c r="F120" s="938"/>
      <c r="G120" s="938"/>
      <c r="H120" s="938"/>
      <c r="I120" s="938"/>
      <c r="J120" s="938"/>
      <c r="K120" s="938"/>
      <c r="L120" s="938"/>
      <c r="M120" s="938"/>
      <c r="N120" s="938"/>
      <c r="O120" s="938"/>
      <c r="P120" s="938"/>
      <c r="Q120" s="938"/>
      <c r="R120" s="938"/>
      <c r="S120" s="938"/>
      <c r="T120" s="938"/>
      <c r="U120" s="938"/>
      <c r="V120" s="938"/>
      <c r="W120" s="938"/>
      <c r="X120" s="938"/>
      <c r="Y120" s="938"/>
      <c r="Z120" s="939"/>
      <c r="AA120" s="973" t="s">
        <v>383</v>
      </c>
      <c r="AB120" s="974"/>
      <c r="AC120" s="974"/>
      <c r="AD120" s="974"/>
      <c r="AE120" s="975"/>
      <c r="AF120" s="976" t="s">
        <v>338</v>
      </c>
      <c r="AG120" s="974"/>
      <c r="AH120" s="974"/>
      <c r="AI120" s="974"/>
      <c r="AJ120" s="975"/>
      <c r="AK120" s="976" t="s">
        <v>338</v>
      </c>
      <c r="AL120" s="974"/>
      <c r="AM120" s="974"/>
      <c r="AN120" s="974"/>
      <c r="AO120" s="975"/>
      <c r="AP120" s="977" t="s">
        <v>338</v>
      </c>
      <c r="AQ120" s="978"/>
      <c r="AR120" s="978"/>
      <c r="AS120" s="978"/>
      <c r="AT120" s="979"/>
      <c r="AU120" s="1006" t="s">
        <v>413</v>
      </c>
      <c r="AV120" s="1007"/>
      <c r="AW120" s="1007"/>
      <c r="AX120" s="1007"/>
      <c r="AY120" s="1008"/>
      <c r="AZ120" s="944" t="s">
        <v>414</v>
      </c>
      <c r="BA120" s="912"/>
      <c r="BB120" s="912"/>
      <c r="BC120" s="912"/>
      <c r="BD120" s="912"/>
      <c r="BE120" s="912"/>
      <c r="BF120" s="912"/>
      <c r="BG120" s="912"/>
      <c r="BH120" s="912"/>
      <c r="BI120" s="912"/>
      <c r="BJ120" s="912"/>
      <c r="BK120" s="912"/>
      <c r="BL120" s="912"/>
      <c r="BM120" s="912"/>
      <c r="BN120" s="912"/>
      <c r="BO120" s="912"/>
      <c r="BP120" s="913"/>
      <c r="BQ120" s="945">
        <v>2214573</v>
      </c>
      <c r="BR120" s="946"/>
      <c r="BS120" s="946"/>
      <c r="BT120" s="946"/>
      <c r="BU120" s="946"/>
      <c r="BV120" s="946">
        <v>2037061</v>
      </c>
      <c r="BW120" s="946"/>
      <c r="BX120" s="946"/>
      <c r="BY120" s="946"/>
      <c r="BZ120" s="946"/>
      <c r="CA120" s="946">
        <v>2397462</v>
      </c>
      <c r="CB120" s="946"/>
      <c r="CC120" s="946"/>
      <c r="CD120" s="946"/>
      <c r="CE120" s="946"/>
      <c r="CF120" s="959">
        <v>54</v>
      </c>
      <c r="CG120" s="960"/>
      <c r="CH120" s="960"/>
      <c r="CI120" s="960"/>
      <c r="CJ120" s="960"/>
      <c r="CK120" s="1021" t="s">
        <v>415</v>
      </c>
      <c r="CL120" s="1022"/>
      <c r="CM120" s="1022"/>
      <c r="CN120" s="1022"/>
      <c r="CO120" s="1023"/>
      <c r="CP120" s="1029" t="s">
        <v>416</v>
      </c>
      <c r="CQ120" s="1030"/>
      <c r="CR120" s="1030"/>
      <c r="CS120" s="1030"/>
      <c r="CT120" s="1030"/>
      <c r="CU120" s="1030"/>
      <c r="CV120" s="1030"/>
      <c r="CW120" s="1030"/>
      <c r="CX120" s="1030"/>
      <c r="CY120" s="1030"/>
      <c r="CZ120" s="1030"/>
      <c r="DA120" s="1030"/>
      <c r="DB120" s="1030"/>
      <c r="DC120" s="1030"/>
      <c r="DD120" s="1030"/>
      <c r="DE120" s="1030"/>
      <c r="DF120" s="1031"/>
      <c r="DG120" s="945">
        <v>827744</v>
      </c>
      <c r="DH120" s="946"/>
      <c r="DI120" s="946"/>
      <c r="DJ120" s="946"/>
      <c r="DK120" s="946"/>
      <c r="DL120" s="946">
        <v>821690</v>
      </c>
      <c r="DM120" s="946"/>
      <c r="DN120" s="946"/>
      <c r="DO120" s="946"/>
      <c r="DP120" s="946"/>
      <c r="DQ120" s="946">
        <v>798555</v>
      </c>
      <c r="DR120" s="946"/>
      <c r="DS120" s="946"/>
      <c r="DT120" s="946"/>
      <c r="DU120" s="946"/>
      <c r="DV120" s="947">
        <v>18</v>
      </c>
      <c r="DW120" s="947"/>
      <c r="DX120" s="947"/>
      <c r="DY120" s="947"/>
      <c r="DZ120" s="948"/>
    </row>
    <row r="121" spans="1:130" s="214" customFormat="1" ht="26.25" customHeight="1">
      <c r="A121" s="1072"/>
      <c r="B121" s="964"/>
      <c r="C121" s="989" t="s">
        <v>417</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73" t="s">
        <v>338</v>
      </c>
      <c r="AB121" s="974"/>
      <c r="AC121" s="974"/>
      <c r="AD121" s="974"/>
      <c r="AE121" s="975"/>
      <c r="AF121" s="976" t="s">
        <v>338</v>
      </c>
      <c r="AG121" s="974"/>
      <c r="AH121" s="974"/>
      <c r="AI121" s="974"/>
      <c r="AJ121" s="975"/>
      <c r="AK121" s="976" t="s">
        <v>338</v>
      </c>
      <c r="AL121" s="974"/>
      <c r="AM121" s="974"/>
      <c r="AN121" s="974"/>
      <c r="AO121" s="975"/>
      <c r="AP121" s="977" t="s">
        <v>383</v>
      </c>
      <c r="AQ121" s="978"/>
      <c r="AR121" s="978"/>
      <c r="AS121" s="978"/>
      <c r="AT121" s="979"/>
      <c r="AU121" s="1009"/>
      <c r="AV121" s="1010"/>
      <c r="AW121" s="1010"/>
      <c r="AX121" s="1010"/>
      <c r="AY121" s="1011"/>
      <c r="AZ121" s="937" t="s">
        <v>418</v>
      </c>
      <c r="BA121" s="938"/>
      <c r="BB121" s="938"/>
      <c r="BC121" s="938"/>
      <c r="BD121" s="938"/>
      <c r="BE121" s="938"/>
      <c r="BF121" s="938"/>
      <c r="BG121" s="938"/>
      <c r="BH121" s="938"/>
      <c r="BI121" s="938"/>
      <c r="BJ121" s="938"/>
      <c r="BK121" s="938"/>
      <c r="BL121" s="938"/>
      <c r="BM121" s="938"/>
      <c r="BN121" s="938"/>
      <c r="BO121" s="938"/>
      <c r="BP121" s="939"/>
      <c r="BQ121" s="940">
        <v>165013</v>
      </c>
      <c r="BR121" s="941"/>
      <c r="BS121" s="941"/>
      <c r="BT121" s="941"/>
      <c r="BU121" s="941"/>
      <c r="BV121" s="941">
        <v>122499</v>
      </c>
      <c r="BW121" s="941"/>
      <c r="BX121" s="941"/>
      <c r="BY121" s="941"/>
      <c r="BZ121" s="941"/>
      <c r="CA121" s="941">
        <v>112955</v>
      </c>
      <c r="CB121" s="941"/>
      <c r="CC121" s="941"/>
      <c r="CD121" s="941"/>
      <c r="CE121" s="941"/>
      <c r="CF121" s="935">
        <v>2.5</v>
      </c>
      <c r="CG121" s="936"/>
      <c r="CH121" s="936"/>
      <c r="CI121" s="936"/>
      <c r="CJ121" s="936"/>
      <c r="CK121" s="1024"/>
      <c r="CL121" s="1025"/>
      <c r="CM121" s="1025"/>
      <c r="CN121" s="1025"/>
      <c r="CO121" s="1026"/>
      <c r="CP121" s="1034" t="s">
        <v>419</v>
      </c>
      <c r="CQ121" s="1035"/>
      <c r="CR121" s="1035"/>
      <c r="CS121" s="1035"/>
      <c r="CT121" s="1035"/>
      <c r="CU121" s="1035"/>
      <c r="CV121" s="1035"/>
      <c r="CW121" s="1035"/>
      <c r="CX121" s="1035"/>
      <c r="CY121" s="1035"/>
      <c r="CZ121" s="1035"/>
      <c r="DA121" s="1035"/>
      <c r="DB121" s="1035"/>
      <c r="DC121" s="1035"/>
      <c r="DD121" s="1035"/>
      <c r="DE121" s="1035"/>
      <c r="DF121" s="1036"/>
      <c r="DG121" s="940" t="s">
        <v>383</v>
      </c>
      <c r="DH121" s="941"/>
      <c r="DI121" s="941"/>
      <c r="DJ121" s="941"/>
      <c r="DK121" s="941"/>
      <c r="DL121" s="941" t="s">
        <v>338</v>
      </c>
      <c r="DM121" s="941"/>
      <c r="DN121" s="941"/>
      <c r="DO121" s="941"/>
      <c r="DP121" s="941"/>
      <c r="DQ121" s="941" t="s">
        <v>338</v>
      </c>
      <c r="DR121" s="941"/>
      <c r="DS121" s="941"/>
      <c r="DT121" s="941"/>
      <c r="DU121" s="941"/>
      <c r="DV121" s="942" t="s">
        <v>338</v>
      </c>
      <c r="DW121" s="942"/>
      <c r="DX121" s="942"/>
      <c r="DY121" s="942"/>
      <c r="DZ121" s="943"/>
    </row>
    <row r="122" spans="1:130" s="214" customFormat="1" ht="26.25" customHeight="1">
      <c r="A122" s="1072"/>
      <c r="B122" s="964"/>
      <c r="C122" s="937" t="s">
        <v>398</v>
      </c>
      <c r="D122" s="938"/>
      <c r="E122" s="938"/>
      <c r="F122" s="938"/>
      <c r="G122" s="938"/>
      <c r="H122" s="938"/>
      <c r="I122" s="938"/>
      <c r="J122" s="938"/>
      <c r="K122" s="938"/>
      <c r="L122" s="938"/>
      <c r="M122" s="938"/>
      <c r="N122" s="938"/>
      <c r="O122" s="938"/>
      <c r="P122" s="938"/>
      <c r="Q122" s="938"/>
      <c r="R122" s="938"/>
      <c r="S122" s="938"/>
      <c r="T122" s="938"/>
      <c r="U122" s="938"/>
      <c r="V122" s="938"/>
      <c r="W122" s="938"/>
      <c r="X122" s="938"/>
      <c r="Y122" s="938"/>
      <c r="Z122" s="939"/>
      <c r="AA122" s="973" t="s">
        <v>383</v>
      </c>
      <c r="AB122" s="974"/>
      <c r="AC122" s="974"/>
      <c r="AD122" s="974"/>
      <c r="AE122" s="975"/>
      <c r="AF122" s="976" t="s">
        <v>383</v>
      </c>
      <c r="AG122" s="974"/>
      <c r="AH122" s="974"/>
      <c r="AI122" s="974"/>
      <c r="AJ122" s="975"/>
      <c r="AK122" s="976" t="s">
        <v>338</v>
      </c>
      <c r="AL122" s="974"/>
      <c r="AM122" s="974"/>
      <c r="AN122" s="974"/>
      <c r="AO122" s="975"/>
      <c r="AP122" s="977" t="s">
        <v>338</v>
      </c>
      <c r="AQ122" s="978"/>
      <c r="AR122" s="978"/>
      <c r="AS122" s="978"/>
      <c r="AT122" s="979"/>
      <c r="AU122" s="1009"/>
      <c r="AV122" s="1010"/>
      <c r="AW122" s="1010"/>
      <c r="AX122" s="1010"/>
      <c r="AY122" s="1011"/>
      <c r="AZ122" s="988" t="s">
        <v>420</v>
      </c>
      <c r="BA122" s="980"/>
      <c r="BB122" s="980"/>
      <c r="BC122" s="980"/>
      <c r="BD122" s="980"/>
      <c r="BE122" s="980"/>
      <c r="BF122" s="980"/>
      <c r="BG122" s="980"/>
      <c r="BH122" s="980"/>
      <c r="BI122" s="980"/>
      <c r="BJ122" s="980"/>
      <c r="BK122" s="980"/>
      <c r="BL122" s="980"/>
      <c r="BM122" s="980"/>
      <c r="BN122" s="980"/>
      <c r="BO122" s="980"/>
      <c r="BP122" s="981"/>
      <c r="BQ122" s="1014">
        <v>6124987</v>
      </c>
      <c r="BR122" s="1015"/>
      <c r="BS122" s="1015"/>
      <c r="BT122" s="1015"/>
      <c r="BU122" s="1015"/>
      <c r="BV122" s="1015">
        <v>6993152</v>
      </c>
      <c r="BW122" s="1015"/>
      <c r="BX122" s="1015"/>
      <c r="BY122" s="1015"/>
      <c r="BZ122" s="1015"/>
      <c r="CA122" s="1015">
        <v>6796661</v>
      </c>
      <c r="CB122" s="1015"/>
      <c r="CC122" s="1015"/>
      <c r="CD122" s="1015"/>
      <c r="CE122" s="1015"/>
      <c r="CF122" s="1032">
        <v>153.19999999999999</v>
      </c>
      <c r="CG122" s="1033"/>
      <c r="CH122" s="1033"/>
      <c r="CI122" s="1033"/>
      <c r="CJ122" s="1033"/>
      <c r="CK122" s="1024"/>
      <c r="CL122" s="1025"/>
      <c r="CM122" s="1025"/>
      <c r="CN122" s="1025"/>
      <c r="CO122" s="1026"/>
      <c r="CP122" s="1034" t="s">
        <v>421</v>
      </c>
      <c r="CQ122" s="1035"/>
      <c r="CR122" s="1035"/>
      <c r="CS122" s="1035"/>
      <c r="CT122" s="1035"/>
      <c r="CU122" s="1035"/>
      <c r="CV122" s="1035"/>
      <c r="CW122" s="1035"/>
      <c r="CX122" s="1035"/>
      <c r="CY122" s="1035"/>
      <c r="CZ122" s="1035"/>
      <c r="DA122" s="1035"/>
      <c r="DB122" s="1035"/>
      <c r="DC122" s="1035"/>
      <c r="DD122" s="1035"/>
      <c r="DE122" s="1035"/>
      <c r="DF122" s="1036"/>
      <c r="DG122" s="940" t="s">
        <v>338</v>
      </c>
      <c r="DH122" s="941"/>
      <c r="DI122" s="941"/>
      <c r="DJ122" s="941"/>
      <c r="DK122" s="941"/>
      <c r="DL122" s="941" t="s">
        <v>338</v>
      </c>
      <c r="DM122" s="941"/>
      <c r="DN122" s="941"/>
      <c r="DO122" s="941"/>
      <c r="DP122" s="941"/>
      <c r="DQ122" s="941" t="s">
        <v>338</v>
      </c>
      <c r="DR122" s="941"/>
      <c r="DS122" s="941"/>
      <c r="DT122" s="941"/>
      <c r="DU122" s="941"/>
      <c r="DV122" s="942" t="s">
        <v>338</v>
      </c>
      <c r="DW122" s="942"/>
      <c r="DX122" s="942"/>
      <c r="DY122" s="942"/>
      <c r="DZ122" s="943"/>
    </row>
    <row r="123" spans="1:130" s="214" customFormat="1" ht="26.25" customHeight="1">
      <c r="A123" s="1072"/>
      <c r="B123" s="964"/>
      <c r="C123" s="937" t="s">
        <v>404</v>
      </c>
      <c r="D123" s="938"/>
      <c r="E123" s="938"/>
      <c r="F123" s="938"/>
      <c r="G123" s="938"/>
      <c r="H123" s="938"/>
      <c r="I123" s="938"/>
      <c r="J123" s="938"/>
      <c r="K123" s="938"/>
      <c r="L123" s="938"/>
      <c r="M123" s="938"/>
      <c r="N123" s="938"/>
      <c r="O123" s="938"/>
      <c r="P123" s="938"/>
      <c r="Q123" s="938"/>
      <c r="R123" s="938"/>
      <c r="S123" s="938"/>
      <c r="T123" s="938"/>
      <c r="U123" s="938"/>
      <c r="V123" s="938"/>
      <c r="W123" s="938"/>
      <c r="X123" s="938"/>
      <c r="Y123" s="938"/>
      <c r="Z123" s="939"/>
      <c r="AA123" s="973">
        <v>11067</v>
      </c>
      <c r="AB123" s="974"/>
      <c r="AC123" s="974"/>
      <c r="AD123" s="974"/>
      <c r="AE123" s="975"/>
      <c r="AF123" s="976">
        <v>9462</v>
      </c>
      <c r="AG123" s="974"/>
      <c r="AH123" s="974"/>
      <c r="AI123" s="974"/>
      <c r="AJ123" s="975"/>
      <c r="AK123" s="976">
        <v>7402</v>
      </c>
      <c r="AL123" s="974"/>
      <c r="AM123" s="974"/>
      <c r="AN123" s="974"/>
      <c r="AO123" s="975"/>
      <c r="AP123" s="977">
        <v>0.2</v>
      </c>
      <c r="AQ123" s="978"/>
      <c r="AR123" s="978"/>
      <c r="AS123" s="978"/>
      <c r="AT123" s="979"/>
      <c r="AU123" s="1012"/>
      <c r="AV123" s="1013"/>
      <c r="AW123" s="1013"/>
      <c r="AX123" s="1013"/>
      <c r="AY123" s="1013"/>
      <c r="AZ123" s="235" t="s">
        <v>193</v>
      </c>
      <c r="BA123" s="235"/>
      <c r="BB123" s="235"/>
      <c r="BC123" s="235"/>
      <c r="BD123" s="235"/>
      <c r="BE123" s="235"/>
      <c r="BF123" s="235"/>
      <c r="BG123" s="235"/>
      <c r="BH123" s="235"/>
      <c r="BI123" s="235"/>
      <c r="BJ123" s="235"/>
      <c r="BK123" s="235"/>
      <c r="BL123" s="235"/>
      <c r="BM123" s="235"/>
      <c r="BN123" s="235"/>
      <c r="BO123" s="992" t="s">
        <v>422</v>
      </c>
      <c r="BP123" s="1020"/>
      <c r="BQ123" s="1078">
        <v>8504573</v>
      </c>
      <c r="BR123" s="1079"/>
      <c r="BS123" s="1079"/>
      <c r="BT123" s="1079"/>
      <c r="BU123" s="1079"/>
      <c r="BV123" s="1079">
        <v>9152712</v>
      </c>
      <c r="BW123" s="1079"/>
      <c r="BX123" s="1079"/>
      <c r="BY123" s="1079"/>
      <c r="BZ123" s="1079"/>
      <c r="CA123" s="1079">
        <v>9307078</v>
      </c>
      <c r="CB123" s="1079"/>
      <c r="CC123" s="1079"/>
      <c r="CD123" s="1079"/>
      <c r="CE123" s="1079"/>
      <c r="CF123" s="1016"/>
      <c r="CG123" s="1017"/>
      <c r="CH123" s="1017"/>
      <c r="CI123" s="1017"/>
      <c r="CJ123" s="1018"/>
      <c r="CK123" s="1024"/>
      <c r="CL123" s="1025"/>
      <c r="CM123" s="1025"/>
      <c r="CN123" s="1025"/>
      <c r="CO123" s="1026"/>
      <c r="CP123" s="1034" t="s">
        <v>423</v>
      </c>
      <c r="CQ123" s="1035"/>
      <c r="CR123" s="1035"/>
      <c r="CS123" s="1035"/>
      <c r="CT123" s="1035"/>
      <c r="CU123" s="1035"/>
      <c r="CV123" s="1035"/>
      <c r="CW123" s="1035"/>
      <c r="CX123" s="1035"/>
      <c r="CY123" s="1035"/>
      <c r="CZ123" s="1035"/>
      <c r="DA123" s="1035"/>
      <c r="DB123" s="1035"/>
      <c r="DC123" s="1035"/>
      <c r="DD123" s="1035"/>
      <c r="DE123" s="1035"/>
      <c r="DF123" s="1036"/>
      <c r="DG123" s="973" t="s">
        <v>424</v>
      </c>
      <c r="DH123" s="974"/>
      <c r="DI123" s="974"/>
      <c r="DJ123" s="974"/>
      <c r="DK123" s="975"/>
      <c r="DL123" s="976" t="s">
        <v>425</v>
      </c>
      <c r="DM123" s="974"/>
      <c r="DN123" s="974"/>
      <c r="DO123" s="974"/>
      <c r="DP123" s="975"/>
      <c r="DQ123" s="976" t="s">
        <v>426</v>
      </c>
      <c r="DR123" s="974"/>
      <c r="DS123" s="974"/>
      <c r="DT123" s="974"/>
      <c r="DU123" s="975"/>
      <c r="DV123" s="977" t="s">
        <v>407</v>
      </c>
      <c r="DW123" s="978"/>
      <c r="DX123" s="978"/>
      <c r="DY123" s="978"/>
      <c r="DZ123" s="979"/>
    </row>
    <row r="124" spans="1:130" s="214" customFormat="1" ht="26.25" customHeight="1" thickBot="1">
      <c r="A124" s="1072"/>
      <c r="B124" s="964"/>
      <c r="C124" s="937" t="s">
        <v>408</v>
      </c>
      <c r="D124" s="938"/>
      <c r="E124" s="938"/>
      <c r="F124" s="938"/>
      <c r="G124" s="938"/>
      <c r="H124" s="938"/>
      <c r="I124" s="938"/>
      <c r="J124" s="938"/>
      <c r="K124" s="938"/>
      <c r="L124" s="938"/>
      <c r="M124" s="938"/>
      <c r="N124" s="938"/>
      <c r="O124" s="938"/>
      <c r="P124" s="938"/>
      <c r="Q124" s="938"/>
      <c r="R124" s="938"/>
      <c r="S124" s="938"/>
      <c r="T124" s="938"/>
      <c r="U124" s="938"/>
      <c r="V124" s="938"/>
      <c r="W124" s="938"/>
      <c r="X124" s="938"/>
      <c r="Y124" s="938"/>
      <c r="Z124" s="939"/>
      <c r="AA124" s="973" t="s">
        <v>427</v>
      </c>
      <c r="AB124" s="974"/>
      <c r="AC124" s="974"/>
      <c r="AD124" s="974"/>
      <c r="AE124" s="975"/>
      <c r="AF124" s="976" t="s">
        <v>428</v>
      </c>
      <c r="AG124" s="974"/>
      <c r="AH124" s="974"/>
      <c r="AI124" s="974"/>
      <c r="AJ124" s="975"/>
      <c r="AK124" s="976" t="s">
        <v>429</v>
      </c>
      <c r="AL124" s="974"/>
      <c r="AM124" s="974"/>
      <c r="AN124" s="974"/>
      <c r="AO124" s="975"/>
      <c r="AP124" s="977" t="s">
        <v>425</v>
      </c>
      <c r="AQ124" s="978"/>
      <c r="AR124" s="978"/>
      <c r="AS124" s="978"/>
      <c r="AT124" s="979"/>
      <c r="AU124" s="1074" t="s">
        <v>430</v>
      </c>
      <c r="AV124" s="1075"/>
      <c r="AW124" s="1075"/>
      <c r="AX124" s="1075"/>
      <c r="AY124" s="1075"/>
      <c r="AZ124" s="1075"/>
      <c r="BA124" s="1075"/>
      <c r="BB124" s="1075"/>
      <c r="BC124" s="1075"/>
      <c r="BD124" s="1075"/>
      <c r="BE124" s="1075"/>
      <c r="BF124" s="1075"/>
      <c r="BG124" s="1075"/>
      <c r="BH124" s="1075"/>
      <c r="BI124" s="1075"/>
      <c r="BJ124" s="1075"/>
      <c r="BK124" s="1075"/>
      <c r="BL124" s="1075"/>
      <c r="BM124" s="1075"/>
      <c r="BN124" s="1075"/>
      <c r="BO124" s="1075"/>
      <c r="BP124" s="1076"/>
      <c r="BQ124" s="1077">
        <v>24.1</v>
      </c>
      <c r="BR124" s="1042"/>
      <c r="BS124" s="1042"/>
      <c r="BT124" s="1042"/>
      <c r="BU124" s="1042"/>
      <c r="BV124" s="1042">
        <v>26.8</v>
      </c>
      <c r="BW124" s="1042"/>
      <c r="BX124" s="1042"/>
      <c r="BY124" s="1042"/>
      <c r="BZ124" s="1042"/>
      <c r="CA124" s="1042">
        <v>15.7</v>
      </c>
      <c r="CB124" s="1042"/>
      <c r="CC124" s="1042"/>
      <c r="CD124" s="1042"/>
      <c r="CE124" s="1042"/>
      <c r="CF124" s="1043"/>
      <c r="CG124" s="1044"/>
      <c r="CH124" s="1044"/>
      <c r="CI124" s="1044"/>
      <c r="CJ124" s="1045"/>
      <c r="CK124" s="1027"/>
      <c r="CL124" s="1027"/>
      <c r="CM124" s="1027"/>
      <c r="CN124" s="1027"/>
      <c r="CO124" s="1028"/>
      <c r="CP124" s="1034" t="s">
        <v>431</v>
      </c>
      <c r="CQ124" s="1035"/>
      <c r="CR124" s="1035"/>
      <c r="CS124" s="1035"/>
      <c r="CT124" s="1035"/>
      <c r="CU124" s="1035"/>
      <c r="CV124" s="1035"/>
      <c r="CW124" s="1035"/>
      <c r="CX124" s="1035"/>
      <c r="CY124" s="1035"/>
      <c r="CZ124" s="1035"/>
      <c r="DA124" s="1035"/>
      <c r="DB124" s="1035"/>
      <c r="DC124" s="1035"/>
      <c r="DD124" s="1035"/>
      <c r="DE124" s="1035"/>
      <c r="DF124" s="1036"/>
      <c r="DG124" s="1019" t="s">
        <v>432</v>
      </c>
      <c r="DH124" s="1001"/>
      <c r="DI124" s="1001"/>
      <c r="DJ124" s="1001"/>
      <c r="DK124" s="1002"/>
      <c r="DL124" s="1000" t="s">
        <v>424</v>
      </c>
      <c r="DM124" s="1001"/>
      <c r="DN124" s="1001"/>
      <c r="DO124" s="1001"/>
      <c r="DP124" s="1002"/>
      <c r="DQ124" s="1000" t="s">
        <v>424</v>
      </c>
      <c r="DR124" s="1001"/>
      <c r="DS124" s="1001"/>
      <c r="DT124" s="1001"/>
      <c r="DU124" s="1002"/>
      <c r="DV124" s="1003" t="s">
        <v>433</v>
      </c>
      <c r="DW124" s="1004"/>
      <c r="DX124" s="1004"/>
      <c r="DY124" s="1004"/>
      <c r="DZ124" s="1005"/>
    </row>
    <row r="125" spans="1:130" s="214" customFormat="1" ht="26.25" customHeight="1">
      <c r="A125" s="1072"/>
      <c r="B125" s="964"/>
      <c r="C125" s="937" t="s">
        <v>410</v>
      </c>
      <c r="D125" s="938"/>
      <c r="E125" s="938"/>
      <c r="F125" s="938"/>
      <c r="G125" s="938"/>
      <c r="H125" s="938"/>
      <c r="I125" s="938"/>
      <c r="J125" s="938"/>
      <c r="K125" s="938"/>
      <c r="L125" s="938"/>
      <c r="M125" s="938"/>
      <c r="N125" s="938"/>
      <c r="O125" s="938"/>
      <c r="P125" s="938"/>
      <c r="Q125" s="938"/>
      <c r="R125" s="938"/>
      <c r="S125" s="938"/>
      <c r="T125" s="938"/>
      <c r="U125" s="938"/>
      <c r="V125" s="938"/>
      <c r="W125" s="938"/>
      <c r="X125" s="938"/>
      <c r="Y125" s="938"/>
      <c r="Z125" s="939"/>
      <c r="AA125" s="973" t="s">
        <v>129</v>
      </c>
      <c r="AB125" s="974"/>
      <c r="AC125" s="974"/>
      <c r="AD125" s="974"/>
      <c r="AE125" s="975"/>
      <c r="AF125" s="976" t="s">
        <v>434</v>
      </c>
      <c r="AG125" s="974"/>
      <c r="AH125" s="974"/>
      <c r="AI125" s="974"/>
      <c r="AJ125" s="975"/>
      <c r="AK125" s="976" t="s">
        <v>435</v>
      </c>
      <c r="AL125" s="974"/>
      <c r="AM125" s="974"/>
      <c r="AN125" s="974"/>
      <c r="AO125" s="975"/>
      <c r="AP125" s="977" t="s">
        <v>436</v>
      </c>
      <c r="AQ125" s="978"/>
      <c r="AR125" s="978"/>
      <c r="AS125" s="978"/>
      <c r="AT125" s="979"/>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7" t="s">
        <v>437</v>
      </c>
      <c r="CL125" s="1022"/>
      <c r="CM125" s="1022"/>
      <c r="CN125" s="1022"/>
      <c r="CO125" s="1023"/>
      <c r="CP125" s="944" t="s">
        <v>438</v>
      </c>
      <c r="CQ125" s="912"/>
      <c r="CR125" s="912"/>
      <c r="CS125" s="912"/>
      <c r="CT125" s="912"/>
      <c r="CU125" s="912"/>
      <c r="CV125" s="912"/>
      <c r="CW125" s="912"/>
      <c r="CX125" s="912"/>
      <c r="CY125" s="912"/>
      <c r="CZ125" s="912"/>
      <c r="DA125" s="912"/>
      <c r="DB125" s="912"/>
      <c r="DC125" s="912"/>
      <c r="DD125" s="912"/>
      <c r="DE125" s="912"/>
      <c r="DF125" s="913"/>
      <c r="DG125" s="945" t="s">
        <v>425</v>
      </c>
      <c r="DH125" s="946"/>
      <c r="DI125" s="946"/>
      <c r="DJ125" s="946"/>
      <c r="DK125" s="946"/>
      <c r="DL125" s="946" t="s">
        <v>426</v>
      </c>
      <c r="DM125" s="946"/>
      <c r="DN125" s="946"/>
      <c r="DO125" s="946"/>
      <c r="DP125" s="946"/>
      <c r="DQ125" s="946" t="s">
        <v>432</v>
      </c>
      <c r="DR125" s="946"/>
      <c r="DS125" s="946"/>
      <c r="DT125" s="946"/>
      <c r="DU125" s="946"/>
      <c r="DV125" s="947" t="s">
        <v>426</v>
      </c>
      <c r="DW125" s="947"/>
      <c r="DX125" s="947"/>
      <c r="DY125" s="947"/>
      <c r="DZ125" s="948"/>
    </row>
    <row r="126" spans="1:130" s="214" customFormat="1" ht="26.25" customHeight="1" thickBot="1">
      <c r="A126" s="1072"/>
      <c r="B126" s="964"/>
      <c r="C126" s="937" t="s">
        <v>412</v>
      </c>
      <c r="D126" s="938"/>
      <c r="E126" s="938"/>
      <c r="F126" s="938"/>
      <c r="G126" s="938"/>
      <c r="H126" s="938"/>
      <c r="I126" s="938"/>
      <c r="J126" s="938"/>
      <c r="K126" s="938"/>
      <c r="L126" s="938"/>
      <c r="M126" s="938"/>
      <c r="N126" s="938"/>
      <c r="O126" s="938"/>
      <c r="P126" s="938"/>
      <c r="Q126" s="938"/>
      <c r="R126" s="938"/>
      <c r="S126" s="938"/>
      <c r="T126" s="938"/>
      <c r="U126" s="938"/>
      <c r="V126" s="938"/>
      <c r="W126" s="938"/>
      <c r="X126" s="938"/>
      <c r="Y126" s="938"/>
      <c r="Z126" s="939"/>
      <c r="AA126" s="973" t="s">
        <v>432</v>
      </c>
      <c r="AB126" s="974"/>
      <c r="AC126" s="974"/>
      <c r="AD126" s="974"/>
      <c r="AE126" s="975"/>
      <c r="AF126" s="976" t="s">
        <v>424</v>
      </c>
      <c r="AG126" s="974"/>
      <c r="AH126" s="974"/>
      <c r="AI126" s="974"/>
      <c r="AJ126" s="975"/>
      <c r="AK126" s="976" t="s">
        <v>435</v>
      </c>
      <c r="AL126" s="974"/>
      <c r="AM126" s="974"/>
      <c r="AN126" s="974"/>
      <c r="AO126" s="975"/>
      <c r="AP126" s="977" t="s">
        <v>425</v>
      </c>
      <c r="AQ126" s="978"/>
      <c r="AR126" s="978"/>
      <c r="AS126" s="978"/>
      <c r="AT126" s="979"/>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8"/>
      <c r="CL126" s="1025"/>
      <c r="CM126" s="1025"/>
      <c r="CN126" s="1025"/>
      <c r="CO126" s="1026"/>
      <c r="CP126" s="937" t="s">
        <v>439</v>
      </c>
      <c r="CQ126" s="938"/>
      <c r="CR126" s="938"/>
      <c r="CS126" s="938"/>
      <c r="CT126" s="938"/>
      <c r="CU126" s="938"/>
      <c r="CV126" s="938"/>
      <c r="CW126" s="938"/>
      <c r="CX126" s="938"/>
      <c r="CY126" s="938"/>
      <c r="CZ126" s="938"/>
      <c r="DA126" s="938"/>
      <c r="DB126" s="938"/>
      <c r="DC126" s="938"/>
      <c r="DD126" s="938"/>
      <c r="DE126" s="938"/>
      <c r="DF126" s="939"/>
      <c r="DG126" s="940" t="s">
        <v>433</v>
      </c>
      <c r="DH126" s="941"/>
      <c r="DI126" s="941"/>
      <c r="DJ126" s="941"/>
      <c r="DK126" s="941"/>
      <c r="DL126" s="941" t="s">
        <v>440</v>
      </c>
      <c r="DM126" s="941"/>
      <c r="DN126" s="941"/>
      <c r="DO126" s="941"/>
      <c r="DP126" s="941"/>
      <c r="DQ126" s="941" t="s">
        <v>436</v>
      </c>
      <c r="DR126" s="941"/>
      <c r="DS126" s="941"/>
      <c r="DT126" s="941"/>
      <c r="DU126" s="941"/>
      <c r="DV126" s="942" t="s">
        <v>407</v>
      </c>
      <c r="DW126" s="942"/>
      <c r="DX126" s="942"/>
      <c r="DY126" s="942"/>
      <c r="DZ126" s="943"/>
    </row>
    <row r="127" spans="1:130" s="214" customFormat="1" ht="26.25" customHeight="1">
      <c r="A127" s="1073"/>
      <c r="B127" s="966"/>
      <c r="C127" s="988" t="s">
        <v>441</v>
      </c>
      <c r="D127" s="980"/>
      <c r="E127" s="980"/>
      <c r="F127" s="980"/>
      <c r="G127" s="980"/>
      <c r="H127" s="980"/>
      <c r="I127" s="980"/>
      <c r="J127" s="980"/>
      <c r="K127" s="980"/>
      <c r="L127" s="980"/>
      <c r="M127" s="980"/>
      <c r="N127" s="980"/>
      <c r="O127" s="980"/>
      <c r="P127" s="980"/>
      <c r="Q127" s="980"/>
      <c r="R127" s="980"/>
      <c r="S127" s="980"/>
      <c r="T127" s="980"/>
      <c r="U127" s="980"/>
      <c r="V127" s="980"/>
      <c r="W127" s="980"/>
      <c r="X127" s="980"/>
      <c r="Y127" s="980"/>
      <c r="Z127" s="981"/>
      <c r="AA127" s="973" t="s">
        <v>129</v>
      </c>
      <c r="AB127" s="974"/>
      <c r="AC127" s="974"/>
      <c r="AD127" s="974"/>
      <c r="AE127" s="975"/>
      <c r="AF127" s="976" t="s">
        <v>426</v>
      </c>
      <c r="AG127" s="974"/>
      <c r="AH127" s="974"/>
      <c r="AI127" s="974"/>
      <c r="AJ127" s="975"/>
      <c r="AK127" s="976" t="s">
        <v>424</v>
      </c>
      <c r="AL127" s="974"/>
      <c r="AM127" s="974"/>
      <c r="AN127" s="974"/>
      <c r="AO127" s="975"/>
      <c r="AP127" s="977" t="s">
        <v>442</v>
      </c>
      <c r="AQ127" s="978"/>
      <c r="AR127" s="978"/>
      <c r="AS127" s="978"/>
      <c r="AT127" s="979"/>
      <c r="AU127" s="216"/>
      <c r="AV127" s="216"/>
      <c r="AW127" s="216"/>
      <c r="AX127" s="1046" t="s">
        <v>443</v>
      </c>
      <c r="AY127" s="1047"/>
      <c r="AZ127" s="1047"/>
      <c r="BA127" s="1047"/>
      <c r="BB127" s="1047"/>
      <c r="BC127" s="1047"/>
      <c r="BD127" s="1047"/>
      <c r="BE127" s="1048"/>
      <c r="BF127" s="1049" t="s">
        <v>444</v>
      </c>
      <c r="BG127" s="1047"/>
      <c r="BH127" s="1047"/>
      <c r="BI127" s="1047"/>
      <c r="BJ127" s="1047"/>
      <c r="BK127" s="1047"/>
      <c r="BL127" s="1048"/>
      <c r="BM127" s="1049" t="s">
        <v>445</v>
      </c>
      <c r="BN127" s="1047"/>
      <c r="BO127" s="1047"/>
      <c r="BP127" s="1047"/>
      <c r="BQ127" s="1047"/>
      <c r="BR127" s="1047"/>
      <c r="BS127" s="1048"/>
      <c r="BT127" s="1049" t="s">
        <v>446</v>
      </c>
      <c r="BU127" s="1047"/>
      <c r="BV127" s="1047"/>
      <c r="BW127" s="1047"/>
      <c r="BX127" s="1047"/>
      <c r="BY127" s="1047"/>
      <c r="BZ127" s="1070"/>
      <c r="CA127" s="216"/>
      <c r="CB127" s="216"/>
      <c r="CC127" s="216"/>
      <c r="CD127" s="239"/>
      <c r="CE127" s="239"/>
      <c r="CF127" s="239"/>
      <c r="CG127" s="216"/>
      <c r="CH127" s="216"/>
      <c r="CI127" s="216"/>
      <c r="CJ127" s="238"/>
      <c r="CK127" s="1038"/>
      <c r="CL127" s="1025"/>
      <c r="CM127" s="1025"/>
      <c r="CN127" s="1025"/>
      <c r="CO127" s="1026"/>
      <c r="CP127" s="937" t="s">
        <v>447</v>
      </c>
      <c r="CQ127" s="938"/>
      <c r="CR127" s="938"/>
      <c r="CS127" s="938"/>
      <c r="CT127" s="938"/>
      <c r="CU127" s="938"/>
      <c r="CV127" s="938"/>
      <c r="CW127" s="938"/>
      <c r="CX127" s="938"/>
      <c r="CY127" s="938"/>
      <c r="CZ127" s="938"/>
      <c r="DA127" s="938"/>
      <c r="DB127" s="938"/>
      <c r="DC127" s="938"/>
      <c r="DD127" s="938"/>
      <c r="DE127" s="938"/>
      <c r="DF127" s="939"/>
      <c r="DG127" s="940" t="s">
        <v>425</v>
      </c>
      <c r="DH127" s="941"/>
      <c r="DI127" s="941"/>
      <c r="DJ127" s="941"/>
      <c r="DK127" s="941"/>
      <c r="DL127" s="941" t="s">
        <v>407</v>
      </c>
      <c r="DM127" s="941"/>
      <c r="DN127" s="941"/>
      <c r="DO127" s="941"/>
      <c r="DP127" s="941"/>
      <c r="DQ127" s="941" t="s">
        <v>425</v>
      </c>
      <c r="DR127" s="941"/>
      <c r="DS127" s="941"/>
      <c r="DT127" s="941"/>
      <c r="DU127" s="941"/>
      <c r="DV127" s="942" t="s">
        <v>429</v>
      </c>
      <c r="DW127" s="942"/>
      <c r="DX127" s="942"/>
      <c r="DY127" s="942"/>
      <c r="DZ127" s="943"/>
    </row>
    <row r="128" spans="1:130" s="214" customFormat="1" ht="26.25" customHeight="1" thickBot="1">
      <c r="A128" s="1056" t="s">
        <v>448</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449</v>
      </c>
      <c r="X128" s="1058"/>
      <c r="Y128" s="1058"/>
      <c r="Z128" s="1059"/>
      <c r="AA128" s="1060">
        <v>9129</v>
      </c>
      <c r="AB128" s="1061"/>
      <c r="AC128" s="1061"/>
      <c r="AD128" s="1061"/>
      <c r="AE128" s="1062"/>
      <c r="AF128" s="1063">
        <v>3589</v>
      </c>
      <c r="AG128" s="1061"/>
      <c r="AH128" s="1061"/>
      <c r="AI128" s="1061"/>
      <c r="AJ128" s="1062"/>
      <c r="AK128" s="1063">
        <v>10631</v>
      </c>
      <c r="AL128" s="1061"/>
      <c r="AM128" s="1061"/>
      <c r="AN128" s="1061"/>
      <c r="AO128" s="1062"/>
      <c r="AP128" s="1064"/>
      <c r="AQ128" s="1065"/>
      <c r="AR128" s="1065"/>
      <c r="AS128" s="1065"/>
      <c r="AT128" s="1066"/>
      <c r="AU128" s="216"/>
      <c r="AV128" s="216"/>
      <c r="AW128" s="216"/>
      <c r="AX128" s="911" t="s">
        <v>450</v>
      </c>
      <c r="AY128" s="912"/>
      <c r="AZ128" s="912"/>
      <c r="BA128" s="912"/>
      <c r="BB128" s="912"/>
      <c r="BC128" s="912"/>
      <c r="BD128" s="912"/>
      <c r="BE128" s="913"/>
      <c r="BF128" s="1067" t="s">
        <v>451</v>
      </c>
      <c r="BG128" s="1068"/>
      <c r="BH128" s="1068"/>
      <c r="BI128" s="1068"/>
      <c r="BJ128" s="1068"/>
      <c r="BK128" s="1068"/>
      <c r="BL128" s="1069"/>
      <c r="BM128" s="1067">
        <v>14.93</v>
      </c>
      <c r="BN128" s="1068"/>
      <c r="BO128" s="1068"/>
      <c r="BP128" s="1068"/>
      <c r="BQ128" s="1068"/>
      <c r="BR128" s="1068"/>
      <c r="BS128" s="1069"/>
      <c r="BT128" s="1067">
        <v>20</v>
      </c>
      <c r="BU128" s="1068"/>
      <c r="BV128" s="1068"/>
      <c r="BW128" s="1068"/>
      <c r="BX128" s="1068"/>
      <c r="BY128" s="1068"/>
      <c r="BZ128" s="1091"/>
      <c r="CA128" s="239"/>
      <c r="CB128" s="239"/>
      <c r="CC128" s="239"/>
      <c r="CD128" s="239"/>
      <c r="CE128" s="239"/>
      <c r="CF128" s="239"/>
      <c r="CG128" s="216"/>
      <c r="CH128" s="216"/>
      <c r="CI128" s="216"/>
      <c r="CJ128" s="238"/>
      <c r="CK128" s="1039"/>
      <c r="CL128" s="1040"/>
      <c r="CM128" s="1040"/>
      <c r="CN128" s="1040"/>
      <c r="CO128" s="1041"/>
      <c r="CP128" s="1050" t="s">
        <v>452</v>
      </c>
      <c r="CQ128" s="741"/>
      <c r="CR128" s="741"/>
      <c r="CS128" s="741"/>
      <c r="CT128" s="741"/>
      <c r="CU128" s="741"/>
      <c r="CV128" s="741"/>
      <c r="CW128" s="741"/>
      <c r="CX128" s="741"/>
      <c r="CY128" s="741"/>
      <c r="CZ128" s="741"/>
      <c r="DA128" s="741"/>
      <c r="DB128" s="741"/>
      <c r="DC128" s="741"/>
      <c r="DD128" s="741"/>
      <c r="DE128" s="741"/>
      <c r="DF128" s="1051"/>
      <c r="DG128" s="1052" t="s">
        <v>426</v>
      </c>
      <c r="DH128" s="1053"/>
      <c r="DI128" s="1053"/>
      <c r="DJ128" s="1053"/>
      <c r="DK128" s="1053"/>
      <c r="DL128" s="1053" t="s">
        <v>425</v>
      </c>
      <c r="DM128" s="1053"/>
      <c r="DN128" s="1053"/>
      <c r="DO128" s="1053"/>
      <c r="DP128" s="1053"/>
      <c r="DQ128" s="1053" t="s">
        <v>428</v>
      </c>
      <c r="DR128" s="1053"/>
      <c r="DS128" s="1053"/>
      <c r="DT128" s="1053"/>
      <c r="DU128" s="1053"/>
      <c r="DV128" s="1054" t="s">
        <v>433</v>
      </c>
      <c r="DW128" s="1054"/>
      <c r="DX128" s="1054"/>
      <c r="DY128" s="1054"/>
      <c r="DZ128" s="1055"/>
    </row>
    <row r="129" spans="1:131" s="214" customFormat="1" ht="26.25" customHeight="1">
      <c r="A129" s="949" t="s">
        <v>107</v>
      </c>
      <c r="B129" s="950"/>
      <c r="C129" s="950"/>
      <c r="D129" s="950"/>
      <c r="E129" s="950"/>
      <c r="F129" s="950"/>
      <c r="G129" s="950"/>
      <c r="H129" s="950"/>
      <c r="I129" s="950"/>
      <c r="J129" s="950"/>
      <c r="K129" s="950"/>
      <c r="L129" s="950"/>
      <c r="M129" s="950"/>
      <c r="N129" s="950"/>
      <c r="O129" s="950"/>
      <c r="P129" s="950"/>
      <c r="Q129" s="950"/>
      <c r="R129" s="950"/>
      <c r="S129" s="950"/>
      <c r="T129" s="950"/>
      <c r="U129" s="950"/>
      <c r="V129" s="950"/>
      <c r="W129" s="1085" t="s">
        <v>453</v>
      </c>
      <c r="X129" s="1086"/>
      <c r="Y129" s="1086"/>
      <c r="Z129" s="1087"/>
      <c r="AA129" s="973">
        <v>4403747</v>
      </c>
      <c r="AB129" s="974"/>
      <c r="AC129" s="974"/>
      <c r="AD129" s="974"/>
      <c r="AE129" s="975"/>
      <c r="AF129" s="976">
        <v>4635949</v>
      </c>
      <c r="AG129" s="974"/>
      <c r="AH129" s="974"/>
      <c r="AI129" s="974"/>
      <c r="AJ129" s="975"/>
      <c r="AK129" s="976">
        <v>5105624</v>
      </c>
      <c r="AL129" s="974"/>
      <c r="AM129" s="974"/>
      <c r="AN129" s="974"/>
      <c r="AO129" s="975"/>
      <c r="AP129" s="1088"/>
      <c r="AQ129" s="1089"/>
      <c r="AR129" s="1089"/>
      <c r="AS129" s="1089"/>
      <c r="AT129" s="1090"/>
      <c r="AU129" s="217"/>
      <c r="AV129" s="217"/>
      <c r="AW129" s="217"/>
      <c r="AX129" s="1080" t="s">
        <v>454</v>
      </c>
      <c r="AY129" s="938"/>
      <c r="AZ129" s="938"/>
      <c r="BA129" s="938"/>
      <c r="BB129" s="938"/>
      <c r="BC129" s="938"/>
      <c r="BD129" s="938"/>
      <c r="BE129" s="939"/>
      <c r="BF129" s="1081" t="s">
        <v>426</v>
      </c>
      <c r="BG129" s="1082"/>
      <c r="BH129" s="1082"/>
      <c r="BI129" s="1082"/>
      <c r="BJ129" s="1082"/>
      <c r="BK129" s="1082"/>
      <c r="BL129" s="1083"/>
      <c r="BM129" s="1081">
        <v>19.93</v>
      </c>
      <c r="BN129" s="1082"/>
      <c r="BO129" s="1082"/>
      <c r="BP129" s="1082"/>
      <c r="BQ129" s="1082"/>
      <c r="BR129" s="1082"/>
      <c r="BS129" s="1083"/>
      <c r="BT129" s="1081">
        <v>30</v>
      </c>
      <c r="BU129" s="1082"/>
      <c r="BV129" s="1082"/>
      <c r="BW129" s="1082"/>
      <c r="BX129" s="1082"/>
      <c r="BY129" s="1082"/>
      <c r="BZ129" s="1084"/>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c r="A130" s="949" t="s">
        <v>455</v>
      </c>
      <c r="B130" s="950"/>
      <c r="C130" s="950"/>
      <c r="D130" s="950"/>
      <c r="E130" s="950"/>
      <c r="F130" s="950"/>
      <c r="G130" s="950"/>
      <c r="H130" s="950"/>
      <c r="I130" s="950"/>
      <c r="J130" s="950"/>
      <c r="K130" s="950"/>
      <c r="L130" s="950"/>
      <c r="M130" s="950"/>
      <c r="N130" s="950"/>
      <c r="O130" s="950"/>
      <c r="P130" s="950"/>
      <c r="Q130" s="950"/>
      <c r="R130" s="950"/>
      <c r="S130" s="950"/>
      <c r="T130" s="950"/>
      <c r="U130" s="950"/>
      <c r="V130" s="950"/>
      <c r="W130" s="1085" t="s">
        <v>456</v>
      </c>
      <c r="X130" s="1086"/>
      <c r="Y130" s="1086"/>
      <c r="Z130" s="1087"/>
      <c r="AA130" s="973">
        <v>565498</v>
      </c>
      <c r="AB130" s="974"/>
      <c r="AC130" s="974"/>
      <c r="AD130" s="974"/>
      <c r="AE130" s="975"/>
      <c r="AF130" s="976">
        <v>550542</v>
      </c>
      <c r="AG130" s="974"/>
      <c r="AH130" s="974"/>
      <c r="AI130" s="974"/>
      <c r="AJ130" s="975"/>
      <c r="AK130" s="976">
        <v>667772</v>
      </c>
      <c r="AL130" s="974"/>
      <c r="AM130" s="974"/>
      <c r="AN130" s="974"/>
      <c r="AO130" s="975"/>
      <c r="AP130" s="1088"/>
      <c r="AQ130" s="1089"/>
      <c r="AR130" s="1089"/>
      <c r="AS130" s="1089"/>
      <c r="AT130" s="1090"/>
      <c r="AU130" s="217"/>
      <c r="AV130" s="217"/>
      <c r="AW130" s="217"/>
      <c r="AX130" s="1080" t="s">
        <v>457</v>
      </c>
      <c r="AY130" s="938"/>
      <c r="AZ130" s="938"/>
      <c r="BA130" s="938"/>
      <c r="BB130" s="938"/>
      <c r="BC130" s="938"/>
      <c r="BD130" s="938"/>
      <c r="BE130" s="939"/>
      <c r="BF130" s="1116">
        <v>5</v>
      </c>
      <c r="BG130" s="1117"/>
      <c r="BH130" s="1117"/>
      <c r="BI130" s="1117"/>
      <c r="BJ130" s="1117"/>
      <c r="BK130" s="1117"/>
      <c r="BL130" s="1118"/>
      <c r="BM130" s="1116">
        <v>25</v>
      </c>
      <c r="BN130" s="1117"/>
      <c r="BO130" s="1117"/>
      <c r="BP130" s="1117"/>
      <c r="BQ130" s="1117"/>
      <c r="BR130" s="1117"/>
      <c r="BS130" s="1118"/>
      <c r="BT130" s="1116">
        <v>35</v>
      </c>
      <c r="BU130" s="1117"/>
      <c r="BV130" s="1117"/>
      <c r="BW130" s="1117"/>
      <c r="BX130" s="1117"/>
      <c r="BY130" s="1117"/>
      <c r="BZ130" s="1119"/>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c r="A131" s="1120"/>
      <c r="B131" s="1121"/>
      <c r="C131" s="1121"/>
      <c r="D131" s="1121"/>
      <c r="E131" s="1121"/>
      <c r="F131" s="1121"/>
      <c r="G131" s="1121"/>
      <c r="H131" s="1121"/>
      <c r="I131" s="1121"/>
      <c r="J131" s="1121"/>
      <c r="K131" s="1121"/>
      <c r="L131" s="1121"/>
      <c r="M131" s="1121"/>
      <c r="N131" s="1121"/>
      <c r="O131" s="1121"/>
      <c r="P131" s="1121"/>
      <c r="Q131" s="1121"/>
      <c r="R131" s="1121"/>
      <c r="S131" s="1121"/>
      <c r="T131" s="1121"/>
      <c r="U131" s="1121"/>
      <c r="V131" s="1121"/>
      <c r="W131" s="1122" t="s">
        <v>458</v>
      </c>
      <c r="X131" s="1123"/>
      <c r="Y131" s="1123"/>
      <c r="Z131" s="1124"/>
      <c r="AA131" s="1019">
        <v>3838249</v>
      </c>
      <c r="AB131" s="1001"/>
      <c r="AC131" s="1001"/>
      <c r="AD131" s="1001"/>
      <c r="AE131" s="1002"/>
      <c r="AF131" s="1000">
        <v>4085407</v>
      </c>
      <c r="AG131" s="1001"/>
      <c r="AH131" s="1001"/>
      <c r="AI131" s="1001"/>
      <c r="AJ131" s="1002"/>
      <c r="AK131" s="1000">
        <v>4437852</v>
      </c>
      <c r="AL131" s="1001"/>
      <c r="AM131" s="1001"/>
      <c r="AN131" s="1001"/>
      <c r="AO131" s="1002"/>
      <c r="AP131" s="1125"/>
      <c r="AQ131" s="1126"/>
      <c r="AR131" s="1126"/>
      <c r="AS131" s="1126"/>
      <c r="AT131" s="1127"/>
      <c r="AU131" s="217"/>
      <c r="AV131" s="217"/>
      <c r="AW131" s="217"/>
      <c r="AX131" s="1098" t="s">
        <v>459</v>
      </c>
      <c r="AY131" s="741"/>
      <c r="AZ131" s="741"/>
      <c r="BA131" s="741"/>
      <c r="BB131" s="741"/>
      <c r="BC131" s="741"/>
      <c r="BD131" s="741"/>
      <c r="BE131" s="1051"/>
      <c r="BF131" s="1099">
        <v>15.7</v>
      </c>
      <c r="BG131" s="1100"/>
      <c r="BH131" s="1100"/>
      <c r="BI131" s="1100"/>
      <c r="BJ131" s="1100"/>
      <c r="BK131" s="1100"/>
      <c r="BL131" s="1101"/>
      <c r="BM131" s="1099">
        <v>350</v>
      </c>
      <c r="BN131" s="1100"/>
      <c r="BO131" s="1100"/>
      <c r="BP131" s="1100"/>
      <c r="BQ131" s="1100"/>
      <c r="BR131" s="1100"/>
      <c r="BS131" s="1101"/>
      <c r="BT131" s="1102"/>
      <c r="BU131" s="1103"/>
      <c r="BV131" s="1103"/>
      <c r="BW131" s="1103"/>
      <c r="BX131" s="1103"/>
      <c r="BY131" s="1103"/>
      <c r="BZ131" s="1104"/>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c r="A132" s="1105" t="s">
        <v>460</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461</v>
      </c>
      <c r="W132" s="1109"/>
      <c r="X132" s="1109"/>
      <c r="Y132" s="1109"/>
      <c r="Z132" s="1110"/>
      <c r="AA132" s="1111">
        <v>4.5835744370000002</v>
      </c>
      <c r="AB132" s="1112"/>
      <c r="AC132" s="1112"/>
      <c r="AD132" s="1112"/>
      <c r="AE132" s="1113"/>
      <c r="AF132" s="1114">
        <v>5.0639018340000002</v>
      </c>
      <c r="AG132" s="1112"/>
      <c r="AH132" s="1112"/>
      <c r="AI132" s="1112"/>
      <c r="AJ132" s="1113"/>
      <c r="AK132" s="1114">
        <v>5.57434092</v>
      </c>
      <c r="AL132" s="1112"/>
      <c r="AM132" s="1112"/>
      <c r="AN132" s="1112"/>
      <c r="AO132" s="1113"/>
      <c r="AP132" s="1016"/>
      <c r="AQ132" s="1017"/>
      <c r="AR132" s="1017"/>
      <c r="AS132" s="1017"/>
      <c r="AT132" s="111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092" t="s">
        <v>462</v>
      </c>
      <c r="W133" s="1092"/>
      <c r="X133" s="1092"/>
      <c r="Y133" s="1092"/>
      <c r="Z133" s="1093"/>
      <c r="AA133" s="1094">
        <v>4.5</v>
      </c>
      <c r="AB133" s="1095"/>
      <c r="AC133" s="1095"/>
      <c r="AD133" s="1095"/>
      <c r="AE133" s="1096"/>
      <c r="AF133" s="1094">
        <v>4.5999999999999996</v>
      </c>
      <c r="AG133" s="1095"/>
      <c r="AH133" s="1095"/>
      <c r="AI133" s="1095"/>
      <c r="AJ133" s="1096"/>
      <c r="AK133" s="1094">
        <v>5</v>
      </c>
      <c r="AL133" s="1095"/>
      <c r="AM133" s="1095"/>
      <c r="AN133" s="1095"/>
      <c r="AO133" s="1096"/>
      <c r="AP133" s="1043"/>
      <c r="AQ133" s="1044"/>
      <c r="AR133" s="1044"/>
      <c r="AS133" s="1044"/>
      <c r="AT133" s="1097"/>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1F1bY6FkQQbQJCKx8v9vuhScjGGRbj+nMQuqSXe9Fl56e872gH8zDzHCa8GHHIwfHvAKxt6iSTu0fV+Eg29m0w==" saltValue="DvRYtKiG4QerKFBPmE1Z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44" customWidth="1"/>
    <col min="121" max="121" width="0" style="243" hidden="1" customWidth="1"/>
    <col min="122" max="16384" width="9" style="243" hidden="1"/>
  </cols>
  <sheetData>
    <row r="1" spans="1:120">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row r="3" spans="1:120"/>
    <row r="4" spans="1:120"/>
    <row r="5" spans="1:120"/>
    <row r="6" spans="1:120"/>
    <row r="7" spans="1:120"/>
    <row r="8" spans="1:120"/>
    <row r="9" spans="1:120"/>
    <row r="10" spans="1:120"/>
    <row r="11" spans="1:120"/>
    <row r="12" spans="1:120"/>
    <row r="13" spans="1:120"/>
    <row r="14" spans="1:120"/>
    <row r="15" spans="1:120"/>
    <row r="16" spans="1:120">
      <c r="DP16" s="243"/>
    </row>
    <row r="17" spans="119:120">
      <c r="DP17" s="243"/>
    </row>
    <row r="18" spans="119:120"/>
    <row r="19" spans="119:120"/>
    <row r="20" spans="119:120">
      <c r="DO20" s="243"/>
      <c r="DP20" s="243"/>
    </row>
    <row r="21" spans="119:120">
      <c r="DP21" s="243"/>
    </row>
    <row r="22" spans="119:120"/>
    <row r="23" spans="119:120">
      <c r="DO23" s="243"/>
      <c r="DP23" s="243"/>
    </row>
    <row r="24" spans="119:120">
      <c r="DP24" s="243"/>
    </row>
    <row r="25" spans="119:120">
      <c r="DP25" s="243"/>
    </row>
    <row r="26" spans="119:120">
      <c r="DO26" s="243"/>
      <c r="DP26" s="243"/>
    </row>
    <row r="27" spans="119:120"/>
    <row r="28" spans="119:120">
      <c r="DO28" s="243"/>
      <c r="DP28" s="243"/>
    </row>
    <row r="29" spans="119:120">
      <c r="DP29" s="243"/>
    </row>
    <row r="30" spans="119:120"/>
    <row r="31" spans="119:120">
      <c r="DO31" s="243"/>
      <c r="DP31" s="243"/>
    </row>
    <row r="32" spans="119:120"/>
    <row r="33" spans="98:120">
      <c r="DO33" s="243"/>
      <c r="DP33" s="243"/>
    </row>
    <row r="34" spans="98:120">
      <c r="DM34" s="243"/>
    </row>
    <row r="35" spans="98:120">
      <c r="CT35" s="243"/>
      <c r="CU35" s="243"/>
      <c r="CV35" s="243"/>
      <c r="CY35" s="243"/>
      <c r="CZ35" s="243"/>
      <c r="DA35" s="243"/>
      <c r="DD35" s="243"/>
      <c r="DE35" s="243"/>
      <c r="DF35" s="243"/>
      <c r="DI35" s="243"/>
      <c r="DJ35" s="243"/>
      <c r="DK35" s="243"/>
      <c r="DM35" s="243"/>
      <c r="DN35" s="243"/>
      <c r="DO35" s="243"/>
      <c r="DP35" s="243"/>
    </row>
    <row r="36" spans="98:120"/>
    <row r="37" spans="98:120">
      <c r="CW37" s="243"/>
      <c r="DB37" s="243"/>
      <c r="DG37" s="243"/>
      <c r="DL37" s="243"/>
      <c r="DP37" s="243"/>
    </row>
    <row r="38" spans="98:120">
      <c r="CT38" s="243"/>
      <c r="CU38" s="243"/>
      <c r="CV38" s="243"/>
      <c r="CW38" s="243"/>
      <c r="CY38" s="243"/>
      <c r="CZ38" s="243"/>
      <c r="DA38" s="243"/>
      <c r="DB38" s="243"/>
      <c r="DD38" s="243"/>
      <c r="DE38" s="243"/>
      <c r="DF38" s="243"/>
      <c r="DG38" s="243"/>
      <c r="DI38" s="243"/>
      <c r="DJ38" s="243"/>
      <c r="DK38" s="243"/>
      <c r="DL38" s="243"/>
      <c r="DN38" s="243"/>
      <c r="DO38" s="243"/>
      <c r="DP38" s="243"/>
    </row>
    <row r="39" spans="98:120"/>
    <row r="40" spans="98:120"/>
    <row r="41" spans="98:120"/>
    <row r="42" spans="98:120"/>
    <row r="43" spans="98:120"/>
    <row r="44" spans="98:120"/>
    <row r="45" spans="98:120"/>
    <row r="46" spans="98:120"/>
    <row r="47" spans="98:120"/>
    <row r="48" spans="98:120"/>
    <row r="49" spans="22:120">
      <c r="DN49" s="243"/>
      <c r="DO49" s="243"/>
      <c r="DP49" s="24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3"/>
      <c r="CS63" s="243"/>
      <c r="CX63" s="243"/>
      <c r="DC63" s="243"/>
      <c r="DH63" s="243"/>
    </row>
    <row r="64" spans="22:120">
      <c r="V64" s="243"/>
    </row>
    <row r="65" spans="15:120">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c r="Q66" s="243"/>
      <c r="S66" s="243"/>
      <c r="U66" s="243"/>
      <c r="DM66" s="243"/>
    </row>
    <row r="67" spans="15:120">
      <c r="O67" s="243"/>
      <c r="P67" s="243"/>
      <c r="R67" s="243"/>
      <c r="T67" s="243"/>
      <c r="Y67" s="243"/>
      <c r="CT67" s="243"/>
      <c r="CV67" s="243"/>
      <c r="CW67" s="243"/>
      <c r="CY67" s="243"/>
      <c r="DA67" s="243"/>
      <c r="DB67" s="243"/>
      <c r="DD67" s="243"/>
      <c r="DF67" s="243"/>
      <c r="DG67" s="243"/>
      <c r="DI67" s="243"/>
      <c r="DK67" s="243"/>
      <c r="DL67" s="243"/>
      <c r="DN67" s="243"/>
      <c r="DO67" s="243"/>
      <c r="DP67" s="243"/>
    </row>
    <row r="68" spans="15:120"/>
    <row r="69" spans="15:120"/>
    <row r="70" spans="15:120"/>
    <row r="71" spans="15:120"/>
    <row r="72" spans="15:120">
      <c r="DP72" s="243"/>
    </row>
    <row r="73" spans="15:120">
      <c r="DP73" s="24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3"/>
      <c r="CX96" s="243"/>
      <c r="DC96" s="243"/>
      <c r="DH96" s="243"/>
    </row>
    <row r="97" spans="24:120">
      <c r="CS97" s="243"/>
      <c r="CX97" s="243"/>
      <c r="DC97" s="243"/>
      <c r="DH97" s="243"/>
      <c r="DP97" s="244" t="s">
        <v>463</v>
      </c>
    </row>
    <row r="98" spans="24:120" hidden="1">
      <c r="CS98" s="243"/>
      <c r="CX98" s="243"/>
      <c r="DC98" s="243"/>
      <c r="DH98" s="243"/>
    </row>
    <row r="99" spans="24:120" hidden="1">
      <c r="CS99" s="243"/>
      <c r="CX99" s="243"/>
      <c r="DC99" s="243"/>
      <c r="DH99" s="243"/>
    </row>
    <row r="101" spans="24:120" ht="12" hidden="1" customHeight="1">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c r="CU102" s="243"/>
      <c r="CZ102" s="243"/>
      <c r="DE102" s="243"/>
      <c r="DJ102" s="243"/>
      <c r="DM102" s="243"/>
    </row>
    <row r="103" spans="24:120" hidden="1">
      <c r="CT103" s="243"/>
      <c r="CV103" s="243"/>
      <c r="CW103" s="243"/>
      <c r="CY103" s="243"/>
      <c r="DA103" s="243"/>
      <c r="DB103" s="243"/>
      <c r="DD103" s="243"/>
      <c r="DF103" s="243"/>
      <c r="DG103" s="243"/>
      <c r="DI103" s="243"/>
      <c r="DK103" s="243"/>
      <c r="DL103" s="243"/>
      <c r="DM103" s="243"/>
      <c r="DN103" s="243"/>
      <c r="DO103" s="243"/>
      <c r="DP103" s="243"/>
    </row>
    <row r="104" spans="24:120" hidden="1">
      <c r="CV104" s="243"/>
      <c r="CW104" s="243"/>
      <c r="DA104" s="243"/>
      <c r="DB104" s="243"/>
      <c r="DF104" s="243"/>
      <c r="DG104" s="243"/>
      <c r="DK104" s="243"/>
      <c r="DL104" s="243"/>
      <c r="DN104" s="243"/>
      <c r="DO104" s="243"/>
      <c r="DP104" s="243"/>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44" customWidth="1"/>
    <col min="117" max="16384" width="9" style="243" hidden="1"/>
  </cols>
  <sheetData>
    <row r="1" spans="2:11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row r="3" spans="2:116"/>
    <row r="4" spans="2:116">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row r="7" spans="2:116"/>
    <row r="8" spans="2:116"/>
    <row r="9" spans="2:116"/>
    <row r="10" spans="2:116"/>
    <row r="11" spans="2:116"/>
    <row r="12" spans="2:116"/>
    <row r="13" spans="2:116"/>
    <row r="14" spans="2:116"/>
    <row r="15" spans="2:116"/>
    <row r="16" spans="2:116"/>
    <row r="17" spans="9:116"/>
    <row r="18" spans="9:116">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row r="20" spans="9:116"/>
    <row r="21" spans="9:116">
      <c r="DL21" s="243"/>
    </row>
    <row r="22" spans="9:116">
      <c r="DI22" s="243"/>
      <c r="DJ22" s="243"/>
      <c r="DK22" s="243"/>
      <c r="DL22" s="243"/>
    </row>
    <row r="23" spans="9:116">
      <c r="CY23" s="243"/>
      <c r="CZ23" s="243"/>
      <c r="DA23" s="243"/>
      <c r="DB23" s="243"/>
      <c r="DC23" s="243"/>
      <c r="DD23" s="243"/>
      <c r="DE23" s="243"/>
      <c r="DF23" s="243"/>
      <c r="DG23" s="243"/>
      <c r="DH23" s="243"/>
      <c r="DI23" s="243"/>
      <c r="DJ23" s="243"/>
      <c r="DK23" s="243"/>
      <c r="DL23" s="243"/>
    </row>
    <row r="24" spans="9:116"/>
    <row r="25" spans="9:116"/>
    <row r="26" spans="9:116"/>
    <row r="27" spans="9:116"/>
    <row r="28" spans="9:116"/>
    <row r="29" spans="9:116"/>
    <row r="30" spans="9:116"/>
    <row r="31" spans="9:116"/>
    <row r="32" spans="9:116"/>
    <row r="33" spans="15:116"/>
    <row r="34" spans="15:116"/>
    <row r="35" spans="15:116">
      <c r="CZ35" s="243"/>
      <c r="DA35" s="243"/>
      <c r="DB35" s="243"/>
      <c r="DC35" s="243"/>
      <c r="DD35" s="243"/>
      <c r="DE35" s="243"/>
      <c r="DF35" s="243"/>
      <c r="DG35" s="243"/>
      <c r="DH35" s="243"/>
      <c r="DI35" s="243"/>
      <c r="DJ35" s="243"/>
      <c r="DK35" s="243"/>
      <c r="DL35" s="243"/>
    </row>
    <row r="36" spans="15:116"/>
    <row r="37" spans="15:116">
      <c r="DL37" s="243"/>
    </row>
    <row r="38" spans="15:116">
      <c r="DI38" s="243"/>
      <c r="DJ38" s="243"/>
      <c r="DK38" s="243"/>
      <c r="DL38" s="243"/>
    </row>
    <row r="39" spans="15:116"/>
    <row r="40" spans="15:116"/>
    <row r="41" spans="15:116"/>
    <row r="42" spans="15:116"/>
    <row r="43" spans="15:116">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c r="DL44" s="243"/>
    </row>
    <row r="45" spans="15:116"/>
    <row r="46" spans="15:116">
      <c r="DA46" s="243"/>
      <c r="DB46" s="243"/>
      <c r="DC46" s="243"/>
      <c r="DD46" s="243"/>
      <c r="DE46" s="243"/>
      <c r="DF46" s="243"/>
      <c r="DG46" s="243"/>
      <c r="DH46" s="243"/>
      <c r="DI46" s="243"/>
      <c r="DJ46" s="243"/>
      <c r="DK46" s="243"/>
      <c r="DL46" s="243"/>
    </row>
    <row r="47" spans="15:116"/>
    <row r="48" spans="15:116"/>
    <row r="49" spans="104:116"/>
    <row r="50" spans="104:116">
      <c r="CZ50" s="243"/>
      <c r="DA50" s="243"/>
      <c r="DB50" s="243"/>
      <c r="DC50" s="243"/>
      <c r="DD50" s="243"/>
      <c r="DE50" s="243"/>
      <c r="DF50" s="243"/>
      <c r="DG50" s="243"/>
      <c r="DH50" s="243"/>
      <c r="DI50" s="243"/>
      <c r="DJ50" s="243"/>
      <c r="DK50" s="243"/>
      <c r="DL50" s="243"/>
    </row>
    <row r="51" spans="104:116"/>
    <row r="52" spans="104:116"/>
    <row r="53" spans="104:116">
      <c r="DL53" s="24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3"/>
      <c r="DD67" s="243"/>
      <c r="DE67" s="243"/>
      <c r="DF67" s="243"/>
      <c r="DG67" s="243"/>
      <c r="DH67" s="243"/>
      <c r="DI67" s="243"/>
      <c r="DJ67" s="243"/>
      <c r="DK67" s="243"/>
      <c r="DL67" s="24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jWSnQQFMyOiOpWD4UlJYoo0TTnjUoRN9BX23+1rDpFO+37ffwcqp0P5pTz/zsWGxdU1vsTqcODmLWkVz2O+VA==" saltValue="qCclQAN0d9akBCbGKohVD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c r="AS1" s="245"/>
      <c r="AT1" s="245"/>
    </row>
    <row r="2" spans="1:46">
      <c r="AS2" s="245"/>
      <c r="AT2" s="245"/>
    </row>
    <row r="3" spans="1:46">
      <c r="AS3" s="245"/>
      <c r="AT3" s="245"/>
    </row>
    <row r="4" spans="1:46">
      <c r="AS4" s="245"/>
      <c r="AT4" s="245"/>
    </row>
    <row r="5" spans="1:46" ht="17.25">
      <c r="A5" s="246" t="s">
        <v>464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c r="A6" s="249"/>
      <c r="AK6" s="250" t="s">
        <v>465</v>
      </c>
      <c r="AL6" s="250"/>
      <c r="AM6" s="250"/>
      <c r="AN6" s="250"/>
    </row>
    <row r="7" spans="1:46" ht="13.5" customHeight="1">
      <c r="A7" s="249"/>
      <c r="AK7" s="252"/>
      <c r="AL7" s="253"/>
      <c r="AM7" s="253"/>
      <c r="AN7" s="254"/>
      <c r="AO7" s="1129" t="s">
        <v>466</v>
      </c>
      <c r="AP7" s="255"/>
      <c r="AQ7" s="256" t="s">
        <v>467</v>
      </c>
      <c r="AR7" s="257"/>
    </row>
    <row r="8" spans="1:46">
      <c r="A8" s="249"/>
      <c r="AK8" s="258"/>
      <c r="AL8" s="259"/>
      <c r="AM8" s="259"/>
      <c r="AN8" s="260"/>
      <c r="AO8" s="1130"/>
      <c r="AP8" s="261" t="s">
        <v>468</v>
      </c>
      <c r="AQ8" s="262" t="s">
        <v>469</v>
      </c>
      <c r="AR8" s="263" t="s">
        <v>470</v>
      </c>
    </row>
    <row r="9" spans="1:46">
      <c r="A9" s="249"/>
      <c r="AK9" s="1131" t="s">
        <v>471</v>
      </c>
      <c r="AL9" s="1132"/>
      <c r="AM9" s="1132"/>
      <c r="AN9" s="1133"/>
      <c r="AO9" s="264">
        <v>1364869</v>
      </c>
      <c r="AP9" s="264">
        <v>94848</v>
      </c>
      <c r="AQ9" s="265">
        <v>102574</v>
      </c>
      <c r="AR9" s="266">
        <v>-7.5</v>
      </c>
    </row>
    <row r="10" spans="1:46" ht="13.5" customHeight="1">
      <c r="A10" s="249"/>
      <c r="AK10" s="1131" t="s">
        <v>472</v>
      </c>
      <c r="AL10" s="1132"/>
      <c r="AM10" s="1132"/>
      <c r="AN10" s="1133"/>
      <c r="AO10" s="267">
        <v>243636</v>
      </c>
      <c r="AP10" s="267">
        <v>16931</v>
      </c>
      <c r="AQ10" s="268">
        <v>16361</v>
      </c>
      <c r="AR10" s="269">
        <v>3.5</v>
      </c>
    </row>
    <row r="11" spans="1:46" ht="13.5" customHeight="1">
      <c r="A11" s="249"/>
      <c r="AK11" s="1131" t="s">
        <v>473</v>
      </c>
      <c r="AL11" s="1132"/>
      <c r="AM11" s="1132"/>
      <c r="AN11" s="1133"/>
      <c r="AO11" s="267">
        <v>120</v>
      </c>
      <c r="AP11" s="267">
        <v>8</v>
      </c>
      <c r="AQ11" s="268">
        <v>763</v>
      </c>
      <c r="AR11" s="269">
        <v>-99</v>
      </c>
    </row>
    <row r="12" spans="1:46" ht="13.5" customHeight="1">
      <c r="A12" s="249"/>
      <c r="AK12" s="1131" t="s">
        <v>474</v>
      </c>
      <c r="AL12" s="1132"/>
      <c r="AM12" s="1132"/>
      <c r="AN12" s="1133"/>
      <c r="AO12" s="267" t="s">
        <v>475</v>
      </c>
      <c r="AP12" s="267" t="s">
        <v>475</v>
      </c>
      <c r="AQ12" s="268" t="s">
        <v>475</v>
      </c>
      <c r="AR12" s="269" t="s">
        <v>475</v>
      </c>
    </row>
    <row r="13" spans="1:46" ht="13.5" customHeight="1">
      <c r="A13" s="249"/>
      <c r="AK13" s="1131" t="s">
        <v>476</v>
      </c>
      <c r="AL13" s="1132"/>
      <c r="AM13" s="1132"/>
      <c r="AN13" s="1133"/>
      <c r="AO13" s="267">
        <v>69894</v>
      </c>
      <c r="AP13" s="267">
        <v>4857</v>
      </c>
      <c r="AQ13" s="268">
        <v>4354</v>
      </c>
      <c r="AR13" s="269">
        <v>11.6</v>
      </c>
    </row>
    <row r="14" spans="1:46" ht="13.5" customHeight="1">
      <c r="A14" s="249"/>
      <c r="AK14" s="1131" t="s">
        <v>477</v>
      </c>
      <c r="AL14" s="1132"/>
      <c r="AM14" s="1132"/>
      <c r="AN14" s="1133"/>
      <c r="AO14" s="267">
        <v>45481</v>
      </c>
      <c r="AP14" s="267">
        <v>3161</v>
      </c>
      <c r="AQ14" s="268">
        <v>2046</v>
      </c>
      <c r="AR14" s="269">
        <v>54.5</v>
      </c>
    </row>
    <row r="15" spans="1:46" ht="13.5" customHeight="1">
      <c r="A15" s="249"/>
      <c r="AK15" s="1134" t="s">
        <v>478</v>
      </c>
      <c r="AL15" s="1135"/>
      <c r="AM15" s="1135"/>
      <c r="AN15" s="1136"/>
      <c r="AO15" s="267">
        <v>-120490</v>
      </c>
      <c r="AP15" s="267">
        <v>-8373</v>
      </c>
      <c r="AQ15" s="268">
        <v>-7552</v>
      </c>
      <c r="AR15" s="269">
        <v>10.9</v>
      </c>
    </row>
    <row r="16" spans="1:46">
      <c r="A16" s="249"/>
      <c r="AK16" s="1134" t="s">
        <v>193</v>
      </c>
      <c r="AL16" s="1135"/>
      <c r="AM16" s="1135"/>
      <c r="AN16" s="1136"/>
      <c r="AO16" s="267">
        <v>1603510</v>
      </c>
      <c r="AP16" s="267">
        <v>111432</v>
      </c>
      <c r="AQ16" s="268">
        <v>118546</v>
      </c>
      <c r="AR16" s="269">
        <v>-6</v>
      </c>
    </row>
    <row r="17" spans="1:46">
      <c r="A17" s="249"/>
    </row>
    <row r="18" spans="1:46">
      <c r="A18" s="249"/>
      <c r="AQ18" s="270"/>
      <c r="AR18" s="270"/>
    </row>
    <row r="19" spans="1:46">
      <c r="A19" s="249"/>
      <c r="AK19" s="245" t="s">
        <v>479</v>
      </c>
    </row>
    <row r="20" spans="1:46">
      <c r="A20" s="249"/>
      <c r="AK20" s="271"/>
      <c r="AL20" s="272"/>
      <c r="AM20" s="272"/>
      <c r="AN20" s="273"/>
      <c r="AO20" s="274" t="s">
        <v>480</v>
      </c>
      <c r="AP20" s="275" t="s">
        <v>481</v>
      </c>
      <c r="AQ20" s="276" t="s">
        <v>482</v>
      </c>
      <c r="AR20" s="277"/>
    </row>
    <row r="21" spans="1:46" s="250" customFormat="1">
      <c r="A21" s="278"/>
      <c r="AK21" s="1137" t="s">
        <v>483</v>
      </c>
      <c r="AL21" s="1138"/>
      <c r="AM21" s="1138"/>
      <c r="AN21" s="1139"/>
      <c r="AO21" s="279">
        <v>8.83</v>
      </c>
      <c r="AP21" s="280">
        <v>10.45</v>
      </c>
      <c r="AQ21" s="281">
        <v>-1.62</v>
      </c>
      <c r="AS21" s="282"/>
      <c r="AT21" s="278"/>
    </row>
    <row r="22" spans="1:46" s="250" customFormat="1">
      <c r="A22" s="278"/>
      <c r="AK22" s="1137" t="s">
        <v>484</v>
      </c>
      <c r="AL22" s="1138"/>
      <c r="AM22" s="1138"/>
      <c r="AN22" s="1139"/>
      <c r="AO22" s="283">
        <v>100.9</v>
      </c>
      <c r="AP22" s="284">
        <v>96.7</v>
      </c>
      <c r="AQ22" s="285">
        <v>4.2</v>
      </c>
      <c r="AR22" s="270"/>
      <c r="AS22" s="282"/>
      <c r="AT22" s="278"/>
    </row>
    <row r="23" spans="1:46" s="250" customFormat="1">
      <c r="A23" s="278"/>
      <c r="AP23" s="270"/>
      <c r="AQ23" s="270"/>
      <c r="AR23" s="270"/>
      <c r="AS23" s="282"/>
      <c r="AT23" s="278"/>
    </row>
    <row r="24" spans="1:46" s="250" customFormat="1">
      <c r="A24" s="278"/>
      <c r="AP24" s="270"/>
      <c r="AQ24" s="270"/>
      <c r="AR24" s="270"/>
      <c r="AS24" s="282"/>
      <c r="AT24" s="278"/>
    </row>
    <row r="25" spans="1:46" s="250" customFormat="1">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c r="A26" s="1128" t="s">
        <v>485</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row>
    <row r="27" spans="1:46">
      <c r="A27" s="290"/>
      <c r="AS27" s="245"/>
      <c r="AT27" s="245"/>
    </row>
    <row r="28" spans="1:46" ht="17.25">
      <c r="A28" s="246" t="s">
        <v>486</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c r="A29" s="249"/>
      <c r="AK29" s="250" t="s">
        <v>487</v>
      </c>
      <c r="AL29" s="250"/>
      <c r="AM29" s="250"/>
      <c r="AN29" s="250"/>
      <c r="AS29" s="292"/>
    </row>
    <row r="30" spans="1:46" ht="13.5" customHeight="1">
      <c r="A30" s="249"/>
      <c r="AK30" s="252"/>
      <c r="AL30" s="253"/>
      <c r="AM30" s="253"/>
      <c r="AN30" s="254"/>
      <c r="AO30" s="1129" t="s">
        <v>466</v>
      </c>
      <c r="AP30" s="255"/>
      <c r="AQ30" s="256" t="s">
        <v>467</v>
      </c>
      <c r="AR30" s="257"/>
    </row>
    <row r="31" spans="1:46">
      <c r="A31" s="249"/>
      <c r="AK31" s="258"/>
      <c r="AL31" s="259"/>
      <c r="AM31" s="259"/>
      <c r="AN31" s="260"/>
      <c r="AO31" s="1130"/>
      <c r="AP31" s="261" t="s">
        <v>468</v>
      </c>
      <c r="AQ31" s="262" t="s">
        <v>469</v>
      </c>
      <c r="AR31" s="263" t="s">
        <v>470</v>
      </c>
    </row>
    <row r="32" spans="1:46" ht="27" customHeight="1">
      <c r="A32" s="249"/>
      <c r="AK32" s="1145" t="s">
        <v>488</v>
      </c>
      <c r="AL32" s="1146"/>
      <c r="AM32" s="1146"/>
      <c r="AN32" s="1147"/>
      <c r="AO32" s="293">
        <v>783397</v>
      </c>
      <c r="AP32" s="293">
        <v>54440</v>
      </c>
      <c r="AQ32" s="294">
        <v>59538</v>
      </c>
      <c r="AR32" s="295">
        <v>-8.6</v>
      </c>
    </row>
    <row r="33" spans="1:46" ht="13.5" customHeight="1">
      <c r="A33" s="249"/>
      <c r="AK33" s="1145" t="s">
        <v>489</v>
      </c>
      <c r="AL33" s="1146"/>
      <c r="AM33" s="1146"/>
      <c r="AN33" s="1147"/>
      <c r="AO33" s="293" t="s">
        <v>475</v>
      </c>
      <c r="AP33" s="293" t="s">
        <v>475</v>
      </c>
      <c r="AQ33" s="294" t="s">
        <v>475</v>
      </c>
      <c r="AR33" s="295" t="s">
        <v>475</v>
      </c>
    </row>
    <row r="34" spans="1:46" ht="27" customHeight="1">
      <c r="A34" s="249"/>
      <c r="AK34" s="1145" t="s">
        <v>490</v>
      </c>
      <c r="AL34" s="1146"/>
      <c r="AM34" s="1146"/>
      <c r="AN34" s="1147"/>
      <c r="AO34" s="293" t="s">
        <v>475</v>
      </c>
      <c r="AP34" s="293" t="s">
        <v>475</v>
      </c>
      <c r="AQ34" s="294" t="s">
        <v>475</v>
      </c>
      <c r="AR34" s="295" t="s">
        <v>475</v>
      </c>
    </row>
    <row r="35" spans="1:46" ht="27" customHeight="1">
      <c r="A35" s="249"/>
      <c r="AK35" s="1145" t="s">
        <v>491</v>
      </c>
      <c r="AL35" s="1146"/>
      <c r="AM35" s="1146"/>
      <c r="AN35" s="1147"/>
      <c r="AO35" s="293">
        <v>99808</v>
      </c>
      <c r="AP35" s="293">
        <v>6936</v>
      </c>
      <c r="AQ35" s="294">
        <v>21589</v>
      </c>
      <c r="AR35" s="295">
        <v>-67.900000000000006</v>
      </c>
    </row>
    <row r="36" spans="1:46" ht="27" customHeight="1">
      <c r="A36" s="249"/>
      <c r="AK36" s="1145" t="s">
        <v>492</v>
      </c>
      <c r="AL36" s="1146"/>
      <c r="AM36" s="1146"/>
      <c r="AN36" s="1147"/>
      <c r="AO36" s="293">
        <v>35177</v>
      </c>
      <c r="AP36" s="293">
        <v>2445</v>
      </c>
      <c r="AQ36" s="294">
        <v>5101</v>
      </c>
      <c r="AR36" s="295">
        <v>-52.1</v>
      </c>
    </row>
    <row r="37" spans="1:46" ht="13.5" customHeight="1">
      <c r="A37" s="249"/>
      <c r="AK37" s="1145" t="s">
        <v>493</v>
      </c>
      <c r="AL37" s="1146"/>
      <c r="AM37" s="1146"/>
      <c r="AN37" s="1147"/>
      <c r="AO37" s="293">
        <v>7402</v>
      </c>
      <c r="AP37" s="293">
        <v>514</v>
      </c>
      <c r="AQ37" s="294">
        <v>610</v>
      </c>
      <c r="AR37" s="295">
        <v>-15.7</v>
      </c>
    </row>
    <row r="38" spans="1:46" ht="27" customHeight="1">
      <c r="A38" s="249"/>
      <c r="AK38" s="1148" t="s">
        <v>494</v>
      </c>
      <c r="AL38" s="1149"/>
      <c r="AM38" s="1149"/>
      <c r="AN38" s="1150"/>
      <c r="AO38" s="296" t="s">
        <v>475</v>
      </c>
      <c r="AP38" s="296" t="s">
        <v>475</v>
      </c>
      <c r="AQ38" s="297">
        <v>3</v>
      </c>
      <c r="AR38" s="285" t="s">
        <v>475</v>
      </c>
      <c r="AS38" s="292"/>
    </row>
    <row r="39" spans="1:46">
      <c r="A39" s="249"/>
      <c r="AK39" s="1148" t="s">
        <v>495</v>
      </c>
      <c r="AL39" s="1149"/>
      <c r="AM39" s="1149"/>
      <c r="AN39" s="1150"/>
      <c r="AO39" s="293">
        <v>-10631</v>
      </c>
      <c r="AP39" s="293">
        <v>-739</v>
      </c>
      <c r="AQ39" s="294">
        <v>-1700</v>
      </c>
      <c r="AR39" s="295">
        <v>-56.5</v>
      </c>
      <c r="AS39" s="292"/>
    </row>
    <row r="40" spans="1:46" ht="27" customHeight="1">
      <c r="A40" s="249"/>
      <c r="AK40" s="1145" t="s">
        <v>496</v>
      </c>
      <c r="AL40" s="1146"/>
      <c r="AM40" s="1146"/>
      <c r="AN40" s="1147"/>
      <c r="AO40" s="293">
        <v>-667772</v>
      </c>
      <c r="AP40" s="293">
        <v>-46405</v>
      </c>
      <c r="AQ40" s="294">
        <v>-57744</v>
      </c>
      <c r="AR40" s="295">
        <v>-19.600000000000001</v>
      </c>
      <c r="AS40" s="292"/>
    </row>
    <row r="41" spans="1:46">
      <c r="A41" s="249"/>
      <c r="AK41" s="1151" t="s">
        <v>273</v>
      </c>
      <c r="AL41" s="1152"/>
      <c r="AM41" s="1152"/>
      <c r="AN41" s="1153"/>
      <c r="AO41" s="293">
        <v>247381</v>
      </c>
      <c r="AP41" s="293">
        <v>17191</v>
      </c>
      <c r="AQ41" s="294">
        <v>27397</v>
      </c>
      <c r="AR41" s="295">
        <v>-37.299999999999997</v>
      </c>
      <c r="AS41" s="292"/>
    </row>
    <row r="42" spans="1:46">
      <c r="A42" s="249"/>
      <c r="AK42" s="298" t="s">
        <v>497</v>
      </c>
      <c r="AQ42" s="270"/>
      <c r="AR42" s="270"/>
      <c r="AS42" s="292"/>
    </row>
    <row r="43" spans="1:46">
      <c r="A43" s="249"/>
      <c r="AP43" s="299"/>
      <c r="AQ43" s="270"/>
      <c r="AS43" s="292"/>
    </row>
    <row r="44" spans="1:46">
      <c r="A44" s="249"/>
      <c r="AQ44" s="270"/>
    </row>
    <row r="45" spans="1:46">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c r="A47" s="302" t="s">
        <v>498</v>
      </c>
    </row>
    <row r="48" spans="1:46">
      <c r="A48" s="249"/>
      <c r="AK48" s="303" t="s">
        <v>499</v>
      </c>
      <c r="AL48" s="303"/>
      <c r="AM48" s="303"/>
      <c r="AN48" s="303"/>
      <c r="AO48" s="303"/>
      <c r="AP48" s="303"/>
      <c r="AQ48" s="304"/>
      <c r="AR48" s="303"/>
    </row>
    <row r="49" spans="1:44" ht="13.5" customHeight="1">
      <c r="A49" s="249"/>
      <c r="AK49" s="305"/>
      <c r="AL49" s="306"/>
      <c r="AM49" s="1140" t="s">
        <v>466</v>
      </c>
      <c r="AN49" s="1142" t="s">
        <v>500</v>
      </c>
      <c r="AO49" s="1143"/>
      <c r="AP49" s="1143"/>
      <c r="AQ49" s="1143"/>
      <c r="AR49" s="1144"/>
    </row>
    <row r="50" spans="1:44">
      <c r="A50" s="249"/>
      <c r="AK50" s="307"/>
      <c r="AL50" s="308"/>
      <c r="AM50" s="1141"/>
      <c r="AN50" s="309" t="s">
        <v>501</v>
      </c>
      <c r="AO50" s="310" t="s">
        <v>502</v>
      </c>
      <c r="AP50" s="311" t="s">
        <v>503</v>
      </c>
      <c r="AQ50" s="312" t="s">
        <v>504</v>
      </c>
      <c r="AR50" s="313" t="s">
        <v>505</v>
      </c>
    </row>
    <row r="51" spans="1:44">
      <c r="A51" s="249"/>
      <c r="AK51" s="305" t="s">
        <v>506</v>
      </c>
      <c r="AL51" s="306"/>
      <c r="AM51" s="314">
        <v>1846712</v>
      </c>
      <c r="AN51" s="315">
        <v>118038</v>
      </c>
      <c r="AO51" s="316">
        <v>9.8000000000000007</v>
      </c>
      <c r="AP51" s="317">
        <v>98899</v>
      </c>
      <c r="AQ51" s="318">
        <v>-14.1</v>
      </c>
      <c r="AR51" s="319">
        <v>23.9</v>
      </c>
    </row>
    <row r="52" spans="1:44">
      <c r="A52" s="249"/>
      <c r="AK52" s="320"/>
      <c r="AL52" s="321" t="s">
        <v>507</v>
      </c>
      <c r="AM52" s="322">
        <v>620013</v>
      </c>
      <c r="AN52" s="323">
        <v>39630</v>
      </c>
      <c r="AO52" s="324">
        <v>-50.7</v>
      </c>
      <c r="AP52" s="325">
        <v>43734</v>
      </c>
      <c r="AQ52" s="326">
        <v>-5</v>
      </c>
      <c r="AR52" s="327">
        <v>-45.7</v>
      </c>
    </row>
    <row r="53" spans="1:44">
      <c r="A53" s="249"/>
      <c r="AK53" s="305" t="s">
        <v>508</v>
      </c>
      <c r="AL53" s="306"/>
      <c r="AM53" s="314">
        <v>1599347</v>
      </c>
      <c r="AN53" s="315">
        <v>104023</v>
      </c>
      <c r="AO53" s="316">
        <v>-11.9</v>
      </c>
      <c r="AP53" s="317">
        <v>96462</v>
      </c>
      <c r="AQ53" s="318">
        <v>-2.5</v>
      </c>
      <c r="AR53" s="319">
        <v>-9.4</v>
      </c>
    </row>
    <row r="54" spans="1:44">
      <c r="A54" s="249"/>
      <c r="AK54" s="320"/>
      <c r="AL54" s="321" t="s">
        <v>507</v>
      </c>
      <c r="AM54" s="322">
        <v>687136</v>
      </c>
      <c r="AN54" s="323">
        <v>44692</v>
      </c>
      <c r="AO54" s="324">
        <v>12.8</v>
      </c>
      <c r="AP54" s="325">
        <v>39886</v>
      </c>
      <c r="AQ54" s="326">
        <v>-8.8000000000000007</v>
      </c>
      <c r="AR54" s="327">
        <v>21.6</v>
      </c>
    </row>
    <row r="55" spans="1:44">
      <c r="A55" s="249"/>
      <c r="AK55" s="305" t="s">
        <v>509</v>
      </c>
      <c r="AL55" s="306"/>
      <c r="AM55" s="314">
        <v>989239</v>
      </c>
      <c r="AN55" s="315">
        <v>65673</v>
      </c>
      <c r="AO55" s="316">
        <v>-36.9</v>
      </c>
      <c r="AP55" s="317">
        <v>83103</v>
      </c>
      <c r="AQ55" s="318">
        <v>-13.8</v>
      </c>
      <c r="AR55" s="319">
        <v>-23.1</v>
      </c>
    </row>
    <row r="56" spans="1:44">
      <c r="A56" s="249"/>
      <c r="AK56" s="320"/>
      <c r="AL56" s="321" t="s">
        <v>507</v>
      </c>
      <c r="AM56" s="322">
        <v>649357</v>
      </c>
      <c r="AN56" s="323">
        <v>43109</v>
      </c>
      <c r="AO56" s="324">
        <v>-3.5</v>
      </c>
      <c r="AP56" s="325">
        <v>41378</v>
      </c>
      <c r="AQ56" s="326">
        <v>3.7</v>
      </c>
      <c r="AR56" s="327">
        <v>-7.2</v>
      </c>
    </row>
    <row r="57" spans="1:44">
      <c r="A57" s="249"/>
      <c r="AK57" s="305" t="s">
        <v>510</v>
      </c>
      <c r="AL57" s="306"/>
      <c r="AM57" s="314">
        <v>1331698</v>
      </c>
      <c r="AN57" s="315">
        <v>90321</v>
      </c>
      <c r="AO57" s="316">
        <v>37.5</v>
      </c>
      <c r="AP57" s="317">
        <v>94796</v>
      </c>
      <c r="AQ57" s="318">
        <v>14.1</v>
      </c>
      <c r="AR57" s="319">
        <v>23.4</v>
      </c>
    </row>
    <row r="58" spans="1:44">
      <c r="A58" s="249"/>
      <c r="AK58" s="320"/>
      <c r="AL58" s="321" t="s">
        <v>507</v>
      </c>
      <c r="AM58" s="322">
        <v>829535</v>
      </c>
      <c r="AN58" s="323">
        <v>56263</v>
      </c>
      <c r="AO58" s="324">
        <v>30.5</v>
      </c>
      <c r="AP58" s="325">
        <v>55781</v>
      </c>
      <c r="AQ58" s="326">
        <v>34.799999999999997</v>
      </c>
      <c r="AR58" s="327">
        <v>-4.3</v>
      </c>
    </row>
    <row r="59" spans="1:44">
      <c r="A59" s="249"/>
      <c r="AK59" s="305" t="s">
        <v>511</v>
      </c>
      <c r="AL59" s="306"/>
      <c r="AM59" s="314">
        <v>769935</v>
      </c>
      <c r="AN59" s="315">
        <v>53505</v>
      </c>
      <c r="AO59" s="316">
        <v>-40.799999999999997</v>
      </c>
      <c r="AP59" s="317">
        <v>85942</v>
      </c>
      <c r="AQ59" s="318">
        <v>-9.3000000000000007</v>
      </c>
      <c r="AR59" s="319">
        <v>-31.5</v>
      </c>
    </row>
    <row r="60" spans="1:44">
      <c r="A60" s="249"/>
      <c r="AK60" s="320"/>
      <c r="AL60" s="321" t="s">
        <v>507</v>
      </c>
      <c r="AM60" s="322">
        <v>366871</v>
      </c>
      <c r="AN60" s="323">
        <v>25495</v>
      </c>
      <c r="AO60" s="324">
        <v>-54.7</v>
      </c>
      <c r="AP60" s="325">
        <v>48630</v>
      </c>
      <c r="AQ60" s="326">
        <v>-12.8</v>
      </c>
      <c r="AR60" s="327">
        <v>-41.9</v>
      </c>
    </row>
    <row r="61" spans="1:44">
      <c r="A61" s="249"/>
      <c r="AK61" s="305" t="s">
        <v>512</v>
      </c>
      <c r="AL61" s="328"/>
      <c r="AM61" s="314">
        <v>1307386</v>
      </c>
      <c r="AN61" s="315">
        <v>86312</v>
      </c>
      <c r="AO61" s="316">
        <v>-8.5</v>
      </c>
      <c r="AP61" s="317">
        <v>91840</v>
      </c>
      <c r="AQ61" s="329">
        <v>-5.0999999999999996</v>
      </c>
      <c r="AR61" s="319">
        <v>-3.4</v>
      </c>
    </row>
    <row r="62" spans="1:44">
      <c r="A62" s="249"/>
      <c r="AK62" s="320"/>
      <c r="AL62" s="321" t="s">
        <v>507</v>
      </c>
      <c r="AM62" s="322">
        <v>630582</v>
      </c>
      <c r="AN62" s="323">
        <v>41838</v>
      </c>
      <c r="AO62" s="324">
        <v>-13.1</v>
      </c>
      <c r="AP62" s="325">
        <v>45882</v>
      </c>
      <c r="AQ62" s="326">
        <v>2.4</v>
      </c>
      <c r="AR62" s="327">
        <v>-15.5</v>
      </c>
    </row>
    <row r="63" spans="1:44">
      <c r="A63" s="249"/>
    </row>
    <row r="64" spans="1:44">
      <c r="A64" s="249"/>
    </row>
    <row r="65" spans="1:46">
      <c r="A65" s="249"/>
    </row>
    <row r="66" spans="1:46">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c r="AS67" s="245"/>
      <c r="AT67" s="245"/>
    </row>
    <row r="70" spans="1:46" hidden="1"/>
    <row r="71" spans="1:46" hidden="1"/>
    <row r="72" spans="1:46" hidden="1"/>
    <row r="73" spans="1:46" hidden="1"/>
  </sheetData>
  <sheetProtection algorithmName="SHA-512" hashValue="MrQ7Ucdmba4Vq8pzz90L95b0mwCauZzAacA62bbPtZa7oZr7/14pwHVQ2MSezleQrZNV+CuBsjvXq5s4Kaunaw==" saltValue="ycayonhvM6c7b6vpwPNe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44" customWidth="1"/>
    <col min="126" max="16384" width="9" style="243" hidden="1"/>
  </cols>
  <sheetData>
    <row r="1" spans="2:125"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c r="B2" s="243"/>
      <c r="DG2" s="243"/>
    </row>
    <row r="3" spans="2:12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row r="5" spans="2:125"/>
    <row r="6" spans="2:125"/>
    <row r="7" spans="2:125"/>
    <row r="8" spans="2:125"/>
    <row r="9" spans="2:125">
      <c r="DU9" s="243"/>
    </row>
    <row r="10" spans="2:125"/>
    <row r="11" spans="2:125"/>
    <row r="12" spans="2:125"/>
    <row r="13" spans="2:125"/>
    <row r="14" spans="2:125"/>
    <row r="15" spans="2:125"/>
    <row r="16" spans="2:125"/>
    <row r="17" spans="125:125">
      <c r="DU17" s="243"/>
    </row>
    <row r="18" spans="125:125"/>
    <row r="19" spans="125:125"/>
    <row r="20" spans="125:125">
      <c r="DU20" s="243"/>
    </row>
    <row r="21" spans="125:125">
      <c r="DU21" s="243"/>
    </row>
    <row r="22" spans="125:125"/>
    <row r="23" spans="125:125"/>
    <row r="24" spans="125:125"/>
    <row r="25" spans="125:125"/>
    <row r="26" spans="125:125"/>
    <row r="27" spans="125:125"/>
    <row r="28" spans="125:125">
      <c r="DU28" s="243"/>
    </row>
    <row r="29" spans="125:125"/>
    <row r="30" spans="125:125"/>
    <row r="31" spans="125:125"/>
    <row r="32" spans="125:125"/>
    <row r="33" spans="2:125">
      <c r="B33" s="243"/>
      <c r="G33" s="243"/>
      <c r="I33" s="243"/>
    </row>
    <row r="34" spans="2:125">
      <c r="C34" s="243"/>
      <c r="P34" s="243"/>
      <c r="DE34" s="243"/>
      <c r="DH34" s="243"/>
    </row>
    <row r="35" spans="2:125">
      <c r="D35" s="243"/>
      <c r="E35" s="243"/>
      <c r="DG35" s="243"/>
      <c r="DJ35" s="243"/>
      <c r="DP35" s="243"/>
      <c r="DQ35" s="243"/>
      <c r="DR35" s="243"/>
      <c r="DS35" s="243"/>
      <c r="DT35" s="243"/>
      <c r="DU35" s="243"/>
    </row>
    <row r="36" spans="2:12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c r="DU37" s="243"/>
    </row>
    <row r="38" spans="2:125">
      <c r="DT38" s="243"/>
      <c r="DU38" s="243"/>
    </row>
    <row r="39" spans="2:125"/>
    <row r="40" spans="2:125">
      <c r="DH40" s="243"/>
    </row>
    <row r="41" spans="2:125">
      <c r="DE41" s="243"/>
    </row>
    <row r="42" spans="2:125">
      <c r="DG42" s="243"/>
      <c r="DJ42" s="243"/>
    </row>
    <row r="43" spans="2:12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c r="DU44" s="243"/>
    </row>
    <row r="45" spans="2:125"/>
    <row r="46" spans="2:125"/>
    <row r="47" spans="2:125"/>
    <row r="48" spans="2:125">
      <c r="DT48" s="243"/>
      <c r="DU48" s="243"/>
    </row>
    <row r="49" spans="120:125">
      <c r="DU49" s="243"/>
    </row>
    <row r="50" spans="120:125">
      <c r="DU50" s="243"/>
    </row>
    <row r="51" spans="120:125">
      <c r="DP51" s="243"/>
      <c r="DQ51" s="243"/>
      <c r="DR51" s="243"/>
      <c r="DS51" s="243"/>
      <c r="DT51" s="243"/>
      <c r="DU51" s="243"/>
    </row>
    <row r="52" spans="120:125"/>
    <row r="53" spans="120:125"/>
    <row r="54" spans="120:125">
      <c r="DU54" s="243"/>
    </row>
    <row r="55" spans="120:125"/>
    <row r="56" spans="120:125"/>
    <row r="57" spans="120:125"/>
    <row r="58" spans="120:125">
      <c r="DU58" s="243"/>
    </row>
    <row r="59" spans="120:125"/>
    <row r="60" spans="120:125"/>
    <row r="61" spans="120:125"/>
    <row r="62" spans="120:125"/>
    <row r="63" spans="120:125">
      <c r="DU63" s="243"/>
    </row>
    <row r="64" spans="120:125">
      <c r="DT64" s="243"/>
      <c r="DU64" s="243"/>
    </row>
    <row r="65" spans="123:125"/>
    <row r="66" spans="123:125"/>
    <row r="67" spans="123:125"/>
    <row r="68" spans="123:125"/>
    <row r="69" spans="123:125">
      <c r="DS69" s="243"/>
      <c r="DT69" s="243"/>
      <c r="DU69" s="243"/>
    </row>
    <row r="70" spans="123:125"/>
    <row r="71" spans="123:125"/>
    <row r="72" spans="123:125"/>
    <row r="73" spans="123:125"/>
    <row r="74" spans="123:125"/>
    <row r="75" spans="123:125"/>
    <row r="76" spans="123:125"/>
    <row r="77" spans="123:125"/>
    <row r="78" spans="123:125"/>
    <row r="79" spans="123:125"/>
    <row r="80" spans="123:125"/>
    <row r="81" spans="116:125"/>
    <row r="82" spans="116:125">
      <c r="DL82" s="243"/>
    </row>
    <row r="83" spans="116:125">
      <c r="DM83" s="243"/>
      <c r="DN83" s="243"/>
      <c r="DO83" s="243"/>
      <c r="DP83" s="243"/>
      <c r="DQ83" s="243"/>
      <c r="DR83" s="243"/>
      <c r="DS83" s="243"/>
      <c r="DT83" s="243"/>
      <c r="DU83" s="243"/>
    </row>
    <row r="84" spans="116:125"/>
    <row r="85" spans="116:125"/>
    <row r="86" spans="116:125"/>
    <row r="87" spans="116:125"/>
    <row r="88" spans="116:125">
      <c r="DU88" s="243"/>
    </row>
    <row r="89" spans="116:125"/>
    <row r="90" spans="116:125"/>
    <row r="91" spans="116:125"/>
    <row r="92" spans="116:125" ht="13.5" customHeight="1"/>
    <row r="93" spans="116:125" ht="13.5" customHeight="1"/>
    <row r="94" spans="116:125" ht="13.5" customHeight="1">
      <c r="DS94" s="243"/>
      <c r="DT94" s="243"/>
      <c r="DU94" s="243"/>
    </row>
    <row r="95" spans="116:125" ht="13.5" customHeight="1">
      <c r="DU95" s="243"/>
    </row>
    <row r="96" spans="116:125" ht="13.5" customHeight="1"/>
    <row r="97" spans="124:125" ht="13.5" customHeight="1"/>
    <row r="98" spans="124:125" ht="13.5" customHeight="1"/>
    <row r="99" spans="124:125" ht="13.5" customHeight="1"/>
    <row r="100" spans="124:125" ht="13.5" customHeight="1"/>
    <row r="101" spans="124:125" ht="13.5" customHeight="1">
      <c r="DU101" s="243"/>
    </row>
    <row r="102" spans="124:125" ht="13.5" customHeight="1"/>
    <row r="103" spans="124:125" ht="13.5" customHeight="1"/>
    <row r="104" spans="124:125" ht="13.5" customHeight="1">
      <c r="DT104" s="243"/>
      <c r="DU104" s="24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3" t="s">
        <v>514</v>
      </c>
    </row>
    <row r="121" spans="125:125" ht="13.5" hidden="1" customHeight="1">
      <c r="DU121" s="243"/>
    </row>
  </sheetData>
  <sheetProtection algorithmName="SHA-512" hashValue="AiENRwhq8w77V3nmtUpzHNlyBE4zxwYXzmoo5aIqN/LwSbmZzmUMHaxGfzC2imxbpGoKI1gfgEk8bYOd9mJlQw==" saltValue="lmMwkbsrNGiswcrKFtOP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44" customWidth="1"/>
    <col min="126" max="142" width="0" style="243" hidden="1" customWidth="1"/>
    <col min="143" max="16384" width="9" style="243" hidden="1"/>
  </cols>
  <sheetData>
    <row r="1" spans="1:125"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c r="B2" s="243"/>
      <c r="T2" s="243"/>
    </row>
    <row r="3" spans="1:1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3"/>
      <c r="G33" s="243"/>
      <c r="I33" s="243"/>
    </row>
    <row r="34" spans="2:125">
      <c r="C34" s="243"/>
      <c r="P34" s="243"/>
      <c r="R34" s="243"/>
      <c r="U34" s="243"/>
    </row>
    <row r="35" spans="2:12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c r="F36" s="243"/>
      <c r="H36" s="243"/>
      <c r="J36" s="243"/>
      <c r="K36" s="243"/>
      <c r="L36" s="243"/>
      <c r="M36" s="243"/>
      <c r="N36" s="243"/>
      <c r="O36" s="243"/>
      <c r="Q36" s="243"/>
      <c r="S36" s="243"/>
      <c r="V36" s="243"/>
    </row>
    <row r="37" spans="2:125"/>
    <row r="38" spans="2:125"/>
    <row r="39" spans="2:125"/>
    <row r="40" spans="2:125">
      <c r="U40" s="243"/>
    </row>
    <row r="41" spans="2:125">
      <c r="R41" s="243"/>
    </row>
    <row r="42" spans="2:12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c r="Q43" s="243"/>
      <c r="S43" s="243"/>
      <c r="V43" s="24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4" t="s">
        <v>515</v>
      </c>
    </row>
  </sheetData>
  <sheetProtection algorithmName="SHA-512" hashValue="RqVyv7mnGVPc+nIUzgRC+3l5YY8etLIq+C1JNPXVysUFf1HJiZ/6ArDvKcA6cA9FVs+K1r5WavUwAHfTYE+afA==" saltValue="/lmcuyzeHFEjRInA9Bk8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54" t="s">
        <v>3</v>
      </c>
      <c r="D47" s="1154"/>
      <c r="E47" s="1155"/>
      <c r="F47" s="11">
        <v>29.09</v>
      </c>
      <c r="G47" s="12">
        <v>25.86</v>
      </c>
      <c r="H47" s="12">
        <v>20.079999999999998</v>
      </c>
      <c r="I47" s="12">
        <v>19.440000000000001</v>
      </c>
      <c r="J47" s="13">
        <v>18.600000000000001</v>
      </c>
    </row>
    <row r="48" spans="2:10" ht="57.75" customHeight="1">
      <c r="B48" s="14"/>
      <c r="C48" s="1156" t="s">
        <v>4</v>
      </c>
      <c r="D48" s="1156"/>
      <c r="E48" s="1157"/>
      <c r="F48" s="15">
        <v>4.18</v>
      </c>
      <c r="G48" s="16">
        <v>5.25</v>
      </c>
      <c r="H48" s="16">
        <v>3.65</v>
      </c>
      <c r="I48" s="16">
        <v>4.93</v>
      </c>
      <c r="J48" s="17">
        <v>11.67</v>
      </c>
    </row>
    <row r="49" spans="2:10" ht="57.75" customHeight="1" thickBot="1">
      <c r="B49" s="18"/>
      <c r="C49" s="1158" t="s">
        <v>5</v>
      </c>
      <c r="D49" s="1158"/>
      <c r="E49" s="1159"/>
      <c r="F49" s="19" t="s">
        <v>521</v>
      </c>
      <c r="G49" s="20" t="s">
        <v>522</v>
      </c>
      <c r="H49" s="20" t="s">
        <v>523</v>
      </c>
      <c r="I49" s="20">
        <v>2.5299999999999998</v>
      </c>
      <c r="J49" s="21">
        <v>8.1300000000000008</v>
      </c>
    </row>
    <row r="50" spans="2:10"/>
  </sheetData>
  <sheetProtection algorithmName="SHA-512" hashValue="mmCeNy6k9i5JS/YzdLxIDN6bZ5ihZx4lYFIpsYIa32yUkt0eSJogbVIfHq2X1Nn27nhyKWxhttdHk2MoWfDtSg==" saltValue="/DOCFwUHYQiT+ft2JWOe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64" t="s">
        <v>524</v>
      </c>
      <c r="D34" s="1164"/>
      <c r="E34" s="1165"/>
      <c r="F34" s="32">
        <v>12.83</v>
      </c>
      <c r="G34" s="33">
        <v>14.31</v>
      </c>
      <c r="H34" s="33">
        <v>15.8</v>
      </c>
      <c r="I34" s="33">
        <v>17.100000000000001</v>
      </c>
      <c r="J34" s="34">
        <v>15.96</v>
      </c>
      <c r="K34" s="22"/>
      <c r="L34" s="22"/>
      <c r="M34" s="22"/>
      <c r="N34" s="22"/>
      <c r="O34" s="22"/>
      <c r="P34" s="22"/>
    </row>
    <row r="35" spans="1:16" ht="39" customHeight="1">
      <c r="A35" s="22"/>
      <c r="B35" s="35"/>
      <c r="C35" s="1160" t="s">
        <v>525</v>
      </c>
      <c r="D35" s="1160"/>
      <c r="E35" s="1161"/>
      <c r="F35" s="36">
        <v>3.98</v>
      </c>
      <c r="G35" s="37">
        <v>5.03</v>
      </c>
      <c r="H35" s="37">
        <v>3.41</v>
      </c>
      <c r="I35" s="37">
        <v>4.67</v>
      </c>
      <c r="J35" s="38">
        <v>11.42</v>
      </c>
      <c r="K35" s="22"/>
      <c r="L35" s="22"/>
      <c r="M35" s="22"/>
      <c r="N35" s="22"/>
      <c r="O35" s="22"/>
      <c r="P35" s="22"/>
    </row>
    <row r="36" spans="1:16" ht="39" customHeight="1">
      <c r="A36" s="22"/>
      <c r="B36" s="35"/>
      <c r="C36" s="1160" t="s">
        <v>526</v>
      </c>
      <c r="D36" s="1160"/>
      <c r="E36" s="1161"/>
      <c r="F36" s="36">
        <v>0.52</v>
      </c>
      <c r="G36" s="37">
        <v>1.52</v>
      </c>
      <c r="H36" s="37">
        <v>1.93</v>
      </c>
      <c r="I36" s="37">
        <v>1.51</v>
      </c>
      <c r="J36" s="38">
        <v>1.27</v>
      </c>
      <c r="K36" s="22"/>
      <c r="L36" s="22"/>
      <c r="M36" s="22"/>
      <c r="N36" s="22"/>
      <c r="O36" s="22"/>
      <c r="P36" s="22"/>
    </row>
    <row r="37" spans="1:16" ht="39" customHeight="1">
      <c r="A37" s="22"/>
      <c r="B37" s="35"/>
      <c r="C37" s="1160" t="s">
        <v>527</v>
      </c>
      <c r="D37" s="1160"/>
      <c r="E37" s="1161"/>
      <c r="F37" s="36">
        <v>2.94</v>
      </c>
      <c r="G37" s="37">
        <v>1.1200000000000001</v>
      </c>
      <c r="H37" s="37">
        <v>0.87</v>
      </c>
      <c r="I37" s="37">
        <v>1.37</v>
      </c>
      <c r="J37" s="38">
        <v>1.02</v>
      </c>
      <c r="K37" s="22"/>
      <c r="L37" s="22"/>
      <c r="M37" s="22"/>
      <c r="N37" s="22"/>
      <c r="O37" s="22"/>
      <c r="P37" s="22"/>
    </row>
    <row r="38" spans="1:16" ht="39" customHeight="1">
      <c r="A38" s="22"/>
      <c r="B38" s="35"/>
      <c r="C38" s="1160" t="s">
        <v>528</v>
      </c>
      <c r="D38" s="1160"/>
      <c r="E38" s="1161"/>
      <c r="F38" s="36">
        <v>0.87</v>
      </c>
      <c r="G38" s="37">
        <v>0.79</v>
      </c>
      <c r="H38" s="37">
        <v>0.77</v>
      </c>
      <c r="I38" s="37">
        <v>0.59</v>
      </c>
      <c r="J38" s="38">
        <v>0.53</v>
      </c>
      <c r="K38" s="22"/>
      <c r="L38" s="22"/>
      <c r="M38" s="22"/>
      <c r="N38" s="22"/>
      <c r="O38" s="22"/>
      <c r="P38" s="22"/>
    </row>
    <row r="39" spans="1:16" ht="39" customHeight="1">
      <c r="A39" s="22"/>
      <c r="B39" s="35"/>
      <c r="C39" s="1160" t="s">
        <v>529</v>
      </c>
      <c r="D39" s="1160"/>
      <c r="E39" s="1161"/>
      <c r="F39" s="36">
        <v>0.18</v>
      </c>
      <c r="G39" s="37">
        <v>0.21</v>
      </c>
      <c r="H39" s="37">
        <v>0.23</v>
      </c>
      <c r="I39" s="37">
        <v>0.25</v>
      </c>
      <c r="J39" s="38">
        <v>0.24</v>
      </c>
      <c r="K39" s="22"/>
      <c r="L39" s="22"/>
      <c r="M39" s="22"/>
      <c r="N39" s="22"/>
      <c r="O39" s="22"/>
      <c r="P39" s="22"/>
    </row>
    <row r="40" spans="1:16" ht="39" customHeight="1">
      <c r="A40" s="22"/>
      <c r="B40" s="35"/>
      <c r="C40" s="1160" t="s">
        <v>530</v>
      </c>
      <c r="D40" s="1160"/>
      <c r="E40" s="1161"/>
      <c r="F40" s="36">
        <v>0.02</v>
      </c>
      <c r="G40" s="37">
        <v>0.02</v>
      </c>
      <c r="H40" s="37">
        <v>0.01</v>
      </c>
      <c r="I40" s="37">
        <v>7.0000000000000007E-2</v>
      </c>
      <c r="J40" s="38">
        <v>0.08</v>
      </c>
      <c r="K40" s="22"/>
      <c r="L40" s="22"/>
      <c r="M40" s="22"/>
      <c r="N40" s="22"/>
      <c r="O40" s="22"/>
      <c r="P40" s="22"/>
    </row>
    <row r="41" spans="1:16" ht="39" customHeight="1">
      <c r="A41" s="22"/>
      <c r="B41" s="35"/>
      <c r="C41" s="1160"/>
      <c r="D41" s="1160"/>
      <c r="E41" s="1161"/>
      <c r="F41" s="36"/>
      <c r="G41" s="37"/>
      <c r="H41" s="37"/>
      <c r="I41" s="37"/>
      <c r="J41" s="38"/>
      <c r="K41" s="22"/>
      <c r="L41" s="22"/>
      <c r="M41" s="22"/>
      <c r="N41" s="22"/>
      <c r="O41" s="22"/>
      <c r="P41" s="22"/>
    </row>
    <row r="42" spans="1:16" ht="39" customHeight="1">
      <c r="A42" s="22"/>
      <c r="B42" s="39"/>
      <c r="C42" s="1160" t="s">
        <v>531</v>
      </c>
      <c r="D42" s="1160"/>
      <c r="E42" s="1161"/>
      <c r="F42" s="36" t="s">
        <v>475</v>
      </c>
      <c r="G42" s="37" t="s">
        <v>475</v>
      </c>
      <c r="H42" s="37" t="s">
        <v>475</v>
      </c>
      <c r="I42" s="37" t="s">
        <v>475</v>
      </c>
      <c r="J42" s="38" t="s">
        <v>475</v>
      </c>
      <c r="K42" s="22"/>
      <c r="L42" s="22"/>
      <c r="M42" s="22"/>
      <c r="N42" s="22"/>
      <c r="O42" s="22"/>
      <c r="P42" s="22"/>
    </row>
    <row r="43" spans="1:16" ht="39" customHeight="1" thickBot="1">
      <c r="A43" s="22"/>
      <c r="B43" s="40"/>
      <c r="C43" s="1162" t="s">
        <v>532</v>
      </c>
      <c r="D43" s="1162"/>
      <c r="E43" s="1163"/>
      <c r="F43" s="41" t="s">
        <v>475</v>
      </c>
      <c r="G43" s="42" t="s">
        <v>475</v>
      </c>
      <c r="H43" s="42" t="s">
        <v>475</v>
      </c>
      <c r="I43" s="42" t="s">
        <v>475</v>
      </c>
      <c r="J43" s="43" t="s">
        <v>475</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EaTHm0GMn++wRcm0Bx3ztvaG75fhwUjBLpWdOwtv8ag63c0MabaDzI3FjxXKzqdDloXqppHCorDgT64BKPdbQ==" saltValue="wDrfmVV3HCX1IZA4bzdx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516</v>
      </c>
      <c r="L44" s="54" t="s">
        <v>517</v>
      </c>
      <c r="M44" s="54" t="s">
        <v>518</v>
      </c>
      <c r="N44" s="54" t="s">
        <v>519</v>
      </c>
      <c r="O44" s="55" t="s">
        <v>520</v>
      </c>
      <c r="P44" s="46"/>
      <c r="Q44" s="46"/>
      <c r="R44" s="46"/>
      <c r="S44" s="46"/>
      <c r="T44" s="46"/>
      <c r="U44" s="46"/>
    </row>
    <row r="45" spans="1:21" ht="30.75" customHeight="1">
      <c r="A45" s="46"/>
      <c r="B45" s="1166" t="s">
        <v>11</v>
      </c>
      <c r="C45" s="1167"/>
      <c r="D45" s="56"/>
      <c r="E45" s="1172" t="s">
        <v>12</v>
      </c>
      <c r="F45" s="1172"/>
      <c r="G45" s="1172"/>
      <c r="H45" s="1172"/>
      <c r="I45" s="1172"/>
      <c r="J45" s="1173"/>
      <c r="K45" s="57">
        <v>507</v>
      </c>
      <c r="L45" s="58">
        <v>550</v>
      </c>
      <c r="M45" s="58">
        <v>611</v>
      </c>
      <c r="N45" s="58">
        <v>614</v>
      </c>
      <c r="O45" s="59">
        <v>783</v>
      </c>
      <c r="P45" s="46"/>
      <c r="Q45" s="46"/>
      <c r="R45" s="46"/>
      <c r="S45" s="46"/>
      <c r="T45" s="46"/>
      <c r="U45" s="46"/>
    </row>
    <row r="46" spans="1:21" ht="30.75" customHeight="1">
      <c r="A46" s="46"/>
      <c r="B46" s="1168"/>
      <c r="C46" s="1169"/>
      <c r="D46" s="60"/>
      <c r="E46" s="1174" t="s">
        <v>13</v>
      </c>
      <c r="F46" s="1174"/>
      <c r="G46" s="1174"/>
      <c r="H46" s="1174"/>
      <c r="I46" s="1174"/>
      <c r="J46" s="1175"/>
      <c r="K46" s="61" t="s">
        <v>475</v>
      </c>
      <c r="L46" s="62" t="s">
        <v>475</v>
      </c>
      <c r="M46" s="62" t="s">
        <v>475</v>
      </c>
      <c r="N46" s="62" t="s">
        <v>475</v>
      </c>
      <c r="O46" s="63" t="s">
        <v>475</v>
      </c>
      <c r="P46" s="46"/>
      <c r="Q46" s="46"/>
      <c r="R46" s="46"/>
      <c r="S46" s="46"/>
      <c r="T46" s="46"/>
      <c r="U46" s="46"/>
    </row>
    <row r="47" spans="1:21" ht="30.75" customHeight="1">
      <c r="A47" s="46"/>
      <c r="B47" s="1168"/>
      <c r="C47" s="1169"/>
      <c r="D47" s="60"/>
      <c r="E47" s="1174" t="s">
        <v>14</v>
      </c>
      <c r="F47" s="1174"/>
      <c r="G47" s="1174"/>
      <c r="H47" s="1174"/>
      <c r="I47" s="1174"/>
      <c r="J47" s="1175"/>
      <c r="K47" s="61" t="s">
        <v>475</v>
      </c>
      <c r="L47" s="62" t="s">
        <v>475</v>
      </c>
      <c r="M47" s="62" t="s">
        <v>475</v>
      </c>
      <c r="N47" s="62" t="s">
        <v>475</v>
      </c>
      <c r="O47" s="63" t="s">
        <v>475</v>
      </c>
      <c r="P47" s="46"/>
      <c r="Q47" s="46"/>
      <c r="R47" s="46"/>
      <c r="S47" s="46"/>
      <c r="T47" s="46"/>
      <c r="U47" s="46"/>
    </row>
    <row r="48" spans="1:21" ht="30.75" customHeight="1">
      <c r="A48" s="46"/>
      <c r="B48" s="1168"/>
      <c r="C48" s="1169"/>
      <c r="D48" s="60"/>
      <c r="E48" s="1174" t="s">
        <v>15</v>
      </c>
      <c r="F48" s="1174"/>
      <c r="G48" s="1174"/>
      <c r="H48" s="1174"/>
      <c r="I48" s="1174"/>
      <c r="J48" s="1175"/>
      <c r="K48" s="61">
        <v>80</v>
      </c>
      <c r="L48" s="62">
        <v>81</v>
      </c>
      <c r="M48" s="62">
        <v>83</v>
      </c>
      <c r="N48" s="62">
        <v>98</v>
      </c>
      <c r="O48" s="63">
        <v>100</v>
      </c>
      <c r="P48" s="46"/>
      <c r="Q48" s="46"/>
      <c r="R48" s="46"/>
      <c r="S48" s="46"/>
      <c r="T48" s="46"/>
      <c r="U48" s="46"/>
    </row>
    <row r="49" spans="1:21" ht="30.75" customHeight="1">
      <c r="A49" s="46"/>
      <c r="B49" s="1168"/>
      <c r="C49" s="1169"/>
      <c r="D49" s="60"/>
      <c r="E49" s="1174" t="s">
        <v>16</v>
      </c>
      <c r="F49" s="1174"/>
      <c r="G49" s="1174"/>
      <c r="H49" s="1174"/>
      <c r="I49" s="1174"/>
      <c r="J49" s="1175"/>
      <c r="K49" s="61">
        <v>85</v>
      </c>
      <c r="L49" s="62">
        <v>44</v>
      </c>
      <c r="M49" s="62">
        <v>46</v>
      </c>
      <c r="N49" s="62">
        <v>40</v>
      </c>
      <c r="O49" s="63">
        <v>35</v>
      </c>
      <c r="P49" s="46"/>
      <c r="Q49" s="46"/>
      <c r="R49" s="46"/>
      <c r="S49" s="46"/>
      <c r="T49" s="46"/>
      <c r="U49" s="46"/>
    </row>
    <row r="50" spans="1:21" ht="30.75" customHeight="1">
      <c r="A50" s="46"/>
      <c r="B50" s="1168"/>
      <c r="C50" s="1169"/>
      <c r="D50" s="60"/>
      <c r="E50" s="1174" t="s">
        <v>17</v>
      </c>
      <c r="F50" s="1174"/>
      <c r="G50" s="1174"/>
      <c r="H50" s="1174"/>
      <c r="I50" s="1174"/>
      <c r="J50" s="1175"/>
      <c r="K50" s="61">
        <v>17</v>
      </c>
      <c r="L50" s="62">
        <v>11</v>
      </c>
      <c r="M50" s="62">
        <v>11</v>
      </c>
      <c r="N50" s="62">
        <v>9</v>
      </c>
      <c r="O50" s="63">
        <v>7</v>
      </c>
      <c r="P50" s="46"/>
      <c r="Q50" s="46"/>
      <c r="R50" s="46"/>
      <c r="S50" s="46"/>
      <c r="T50" s="46"/>
      <c r="U50" s="46"/>
    </row>
    <row r="51" spans="1:21" ht="30.75" customHeight="1">
      <c r="A51" s="46"/>
      <c r="B51" s="1170"/>
      <c r="C51" s="1171"/>
      <c r="D51" s="64"/>
      <c r="E51" s="1174" t="s">
        <v>18</v>
      </c>
      <c r="F51" s="1174"/>
      <c r="G51" s="1174"/>
      <c r="H51" s="1174"/>
      <c r="I51" s="1174"/>
      <c r="J51" s="1175"/>
      <c r="K51" s="61" t="s">
        <v>475</v>
      </c>
      <c r="L51" s="62" t="s">
        <v>475</v>
      </c>
      <c r="M51" s="62" t="s">
        <v>475</v>
      </c>
      <c r="N51" s="62" t="s">
        <v>475</v>
      </c>
      <c r="O51" s="63" t="s">
        <v>475</v>
      </c>
      <c r="P51" s="46"/>
      <c r="Q51" s="46"/>
      <c r="R51" s="46"/>
      <c r="S51" s="46"/>
      <c r="T51" s="46"/>
      <c r="U51" s="46"/>
    </row>
    <row r="52" spans="1:21" ht="30.75" customHeight="1">
      <c r="A52" s="46"/>
      <c r="B52" s="1176" t="s">
        <v>19</v>
      </c>
      <c r="C52" s="1177"/>
      <c r="D52" s="64"/>
      <c r="E52" s="1174" t="s">
        <v>20</v>
      </c>
      <c r="F52" s="1174"/>
      <c r="G52" s="1174"/>
      <c r="H52" s="1174"/>
      <c r="I52" s="1174"/>
      <c r="J52" s="1175"/>
      <c r="K52" s="61">
        <v>505</v>
      </c>
      <c r="L52" s="62">
        <v>519</v>
      </c>
      <c r="M52" s="62">
        <v>575</v>
      </c>
      <c r="N52" s="62">
        <v>555</v>
      </c>
      <c r="O52" s="63">
        <v>679</v>
      </c>
      <c r="P52" s="46"/>
      <c r="Q52" s="46"/>
      <c r="R52" s="46"/>
      <c r="S52" s="46"/>
      <c r="T52" s="46"/>
      <c r="U52" s="46"/>
    </row>
    <row r="53" spans="1:21" ht="30.75" customHeight="1" thickBot="1">
      <c r="A53" s="46"/>
      <c r="B53" s="1178" t="s">
        <v>21</v>
      </c>
      <c r="C53" s="1179"/>
      <c r="D53" s="65"/>
      <c r="E53" s="1180" t="s">
        <v>22</v>
      </c>
      <c r="F53" s="1180"/>
      <c r="G53" s="1180"/>
      <c r="H53" s="1180"/>
      <c r="I53" s="1180"/>
      <c r="J53" s="1181"/>
      <c r="K53" s="66">
        <v>184</v>
      </c>
      <c r="L53" s="67">
        <v>167</v>
      </c>
      <c r="M53" s="67">
        <v>176</v>
      </c>
      <c r="N53" s="67">
        <v>206</v>
      </c>
      <c r="O53" s="68">
        <v>246</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533</v>
      </c>
      <c r="P55" s="46"/>
      <c r="Q55" s="46"/>
      <c r="R55" s="46"/>
      <c r="S55" s="46"/>
      <c r="T55" s="46"/>
      <c r="U55" s="46"/>
    </row>
    <row r="56" spans="1:21" ht="31.5" customHeight="1" thickBot="1">
      <c r="A56" s="46"/>
      <c r="B56" s="74"/>
      <c r="C56" s="75"/>
      <c r="D56" s="75"/>
      <c r="E56" s="76"/>
      <c r="F56" s="76"/>
      <c r="G56" s="76"/>
      <c r="H56" s="76"/>
      <c r="I56" s="76"/>
      <c r="J56" s="77" t="s">
        <v>2</v>
      </c>
      <c r="K56" s="78" t="s">
        <v>534</v>
      </c>
      <c r="L56" s="79" t="s">
        <v>535</v>
      </c>
      <c r="M56" s="79" t="s">
        <v>536</v>
      </c>
      <c r="N56" s="79" t="s">
        <v>537</v>
      </c>
      <c r="O56" s="80" t="s">
        <v>538</v>
      </c>
      <c r="P56" s="46"/>
      <c r="Q56" s="46"/>
      <c r="R56" s="46"/>
      <c r="S56" s="46"/>
      <c r="T56" s="46"/>
      <c r="U56" s="46"/>
    </row>
    <row r="57" spans="1:21" ht="31.5" customHeight="1">
      <c r="B57" s="1182" t="s">
        <v>25</v>
      </c>
      <c r="C57" s="1183"/>
      <c r="D57" s="1186" t="s">
        <v>26</v>
      </c>
      <c r="E57" s="1187"/>
      <c r="F57" s="1187"/>
      <c r="G57" s="1187"/>
      <c r="H57" s="1187"/>
      <c r="I57" s="1187"/>
      <c r="J57" s="1188"/>
      <c r="K57" s="81"/>
      <c r="L57" s="82"/>
      <c r="M57" s="82"/>
      <c r="N57" s="82"/>
      <c r="O57" s="83"/>
    </row>
    <row r="58" spans="1:21" ht="31.5" customHeight="1" thickBot="1">
      <c r="B58" s="1184"/>
      <c r="C58" s="1185"/>
      <c r="D58" s="1189" t="s">
        <v>27</v>
      </c>
      <c r="E58" s="1190"/>
      <c r="F58" s="1190"/>
      <c r="G58" s="1190"/>
      <c r="H58" s="1190"/>
      <c r="I58" s="1190"/>
      <c r="J58" s="1191"/>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ra3W2sblpOCKO4KPXl0MvFV84Q5wlsMdEnjsf+/ONJZDdtxmPSTasI1mK8M0xsfHF4H4kAMG543Sh20aaWg15A==" saltValue="wDE7Sx32D4ER3QY2VZ/O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516</v>
      </c>
      <c r="J40" s="98" t="s">
        <v>517</v>
      </c>
      <c r="K40" s="98" t="s">
        <v>518</v>
      </c>
      <c r="L40" s="98" t="s">
        <v>519</v>
      </c>
      <c r="M40" s="99" t="s">
        <v>520</v>
      </c>
    </row>
    <row r="41" spans="2:13" ht="27.75" customHeight="1">
      <c r="B41" s="1192" t="s">
        <v>30</v>
      </c>
      <c r="C41" s="1193"/>
      <c r="D41" s="100"/>
      <c r="E41" s="1198" t="s">
        <v>31</v>
      </c>
      <c r="F41" s="1198"/>
      <c r="G41" s="1198"/>
      <c r="H41" s="1199"/>
      <c r="I41" s="332">
        <v>6451</v>
      </c>
      <c r="J41" s="333">
        <v>6965</v>
      </c>
      <c r="K41" s="333">
        <v>7162</v>
      </c>
      <c r="L41" s="333">
        <v>7904</v>
      </c>
      <c r="M41" s="334">
        <v>7608</v>
      </c>
    </row>
    <row r="42" spans="2:13" ht="27.75" customHeight="1">
      <c r="B42" s="1194"/>
      <c r="C42" s="1195"/>
      <c r="D42" s="101"/>
      <c r="E42" s="1200" t="s">
        <v>32</v>
      </c>
      <c r="F42" s="1200"/>
      <c r="G42" s="1200"/>
      <c r="H42" s="1201"/>
      <c r="I42" s="335">
        <v>53</v>
      </c>
      <c r="J42" s="336">
        <v>42</v>
      </c>
      <c r="K42" s="336">
        <v>31</v>
      </c>
      <c r="L42" s="336">
        <v>22</v>
      </c>
      <c r="M42" s="337">
        <v>15</v>
      </c>
    </row>
    <row r="43" spans="2:13" ht="27.75" customHeight="1">
      <c r="B43" s="1194"/>
      <c r="C43" s="1195"/>
      <c r="D43" s="101"/>
      <c r="E43" s="1200" t="s">
        <v>33</v>
      </c>
      <c r="F43" s="1200"/>
      <c r="G43" s="1200"/>
      <c r="H43" s="1201"/>
      <c r="I43" s="335">
        <v>1078</v>
      </c>
      <c r="J43" s="336">
        <v>950</v>
      </c>
      <c r="K43" s="336">
        <v>828</v>
      </c>
      <c r="L43" s="336">
        <v>777</v>
      </c>
      <c r="M43" s="337">
        <v>799</v>
      </c>
    </row>
    <row r="44" spans="2:13" ht="27.75" customHeight="1">
      <c r="B44" s="1194"/>
      <c r="C44" s="1195"/>
      <c r="D44" s="101"/>
      <c r="E44" s="1200" t="s">
        <v>34</v>
      </c>
      <c r="F44" s="1200"/>
      <c r="G44" s="1200"/>
      <c r="H44" s="1201"/>
      <c r="I44" s="335">
        <v>159</v>
      </c>
      <c r="J44" s="336">
        <v>188</v>
      </c>
      <c r="K44" s="336">
        <v>268</v>
      </c>
      <c r="L44" s="336">
        <v>480</v>
      </c>
      <c r="M44" s="337">
        <v>464</v>
      </c>
    </row>
    <row r="45" spans="2:13" ht="27.75" customHeight="1">
      <c r="B45" s="1194"/>
      <c r="C45" s="1195"/>
      <c r="D45" s="101"/>
      <c r="E45" s="1200" t="s">
        <v>35</v>
      </c>
      <c r="F45" s="1200"/>
      <c r="G45" s="1200"/>
      <c r="H45" s="1201"/>
      <c r="I45" s="335">
        <v>1271</v>
      </c>
      <c r="J45" s="336">
        <v>1173</v>
      </c>
      <c r="K45" s="336">
        <v>1142</v>
      </c>
      <c r="L45" s="336">
        <v>1067</v>
      </c>
      <c r="M45" s="337">
        <v>1122</v>
      </c>
    </row>
    <row r="46" spans="2:13" ht="27.75" customHeight="1">
      <c r="B46" s="1194"/>
      <c r="C46" s="1195"/>
      <c r="D46" s="102"/>
      <c r="E46" s="1200" t="s">
        <v>36</v>
      </c>
      <c r="F46" s="1200"/>
      <c r="G46" s="1200"/>
      <c r="H46" s="1201"/>
      <c r="I46" s="335" t="s">
        <v>475</v>
      </c>
      <c r="J46" s="336" t="s">
        <v>475</v>
      </c>
      <c r="K46" s="336" t="s">
        <v>475</v>
      </c>
      <c r="L46" s="336" t="s">
        <v>475</v>
      </c>
      <c r="M46" s="337" t="s">
        <v>475</v>
      </c>
    </row>
    <row r="47" spans="2:13" ht="27.75" customHeight="1">
      <c r="B47" s="1194"/>
      <c r="C47" s="1195"/>
      <c r="D47" s="103"/>
      <c r="E47" s="1202" t="s">
        <v>37</v>
      </c>
      <c r="F47" s="1203"/>
      <c r="G47" s="1203"/>
      <c r="H47" s="1204"/>
      <c r="I47" s="335" t="s">
        <v>475</v>
      </c>
      <c r="J47" s="336" t="s">
        <v>475</v>
      </c>
      <c r="K47" s="336" t="s">
        <v>475</v>
      </c>
      <c r="L47" s="336" t="s">
        <v>475</v>
      </c>
      <c r="M47" s="337" t="s">
        <v>475</v>
      </c>
    </row>
    <row r="48" spans="2:13" ht="27.75" customHeight="1">
      <c r="B48" s="1194"/>
      <c r="C48" s="1195"/>
      <c r="D48" s="101"/>
      <c r="E48" s="1200" t="s">
        <v>38</v>
      </c>
      <c r="F48" s="1200"/>
      <c r="G48" s="1200"/>
      <c r="H48" s="1201"/>
      <c r="I48" s="335" t="s">
        <v>475</v>
      </c>
      <c r="J48" s="336" t="s">
        <v>475</v>
      </c>
      <c r="K48" s="336" t="s">
        <v>475</v>
      </c>
      <c r="L48" s="336" t="s">
        <v>475</v>
      </c>
      <c r="M48" s="337" t="s">
        <v>475</v>
      </c>
    </row>
    <row r="49" spans="2:13" ht="27.75" customHeight="1">
      <c r="B49" s="1196"/>
      <c r="C49" s="1197"/>
      <c r="D49" s="101"/>
      <c r="E49" s="1200" t="s">
        <v>39</v>
      </c>
      <c r="F49" s="1200"/>
      <c r="G49" s="1200"/>
      <c r="H49" s="1201"/>
      <c r="I49" s="335" t="s">
        <v>475</v>
      </c>
      <c r="J49" s="336" t="s">
        <v>475</v>
      </c>
      <c r="K49" s="336" t="s">
        <v>475</v>
      </c>
      <c r="L49" s="336" t="s">
        <v>475</v>
      </c>
      <c r="M49" s="337" t="s">
        <v>475</v>
      </c>
    </row>
    <row r="50" spans="2:13" ht="27.75" customHeight="1">
      <c r="B50" s="1205" t="s">
        <v>40</v>
      </c>
      <c r="C50" s="1206"/>
      <c r="D50" s="104"/>
      <c r="E50" s="1200" t="s">
        <v>41</v>
      </c>
      <c r="F50" s="1200"/>
      <c r="G50" s="1200"/>
      <c r="H50" s="1201"/>
      <c r="I50" s="335">
        <v>2706</v>
      </c>
      <c r="J50" s="336">
        <v>2501</v>
      </c>
      <c r="K50" s="336">
        <v>2215</v>
      </c>
      <c r="L50" s="336">
        <v>2037</v>
      </c>
      <c r="M50" s="337">
        <v>2397</v>
      </c>
    </row>
    <row r="51" spans="2:13" ht="27.75" customHeight="1">
      <c r="B51" s="1194"/>
      <c r="C51" s="1195"/>
      <c r="D51" s="101"/>
      <c r="E51" s="1200" t="s">
        <v>42</v>
      </c>
      <c r="F51" s="1200"/>
      <c r="G51" s="1200"/>
      <c r="H51" s="1201"/>
      <c r="I51" s="335">
        <v>176</v>
      </c>
      <c r="J51" s="336">
        <v>164</v>
      </c>
      <c r="K51" s="336">
        <v>165</v>
      </c>
      <c r="L51" s="336">
        <v>122</v>
      </c>
      <c r="M51" s="337">
        <v>113</v>
      </c>
    </row>
    <row r="52" spans="2:13" ht="27.75" customHeight="1">
      <c r="B52" s="1196"/>
      <c r="C52" s="1197"/>
      <c r="D52" s="101"/>
      <c r="E52" s="1200" t="s">
        <v>43</v>
      </c>
      <c r="F52" s="1200"/>
      <c r="G52" s="1200"/>
      <c r="H52" s="1201"/>
      <c r="I52" s="335">
        <v>5393</v>
      </c>
      <c r="J52" s="336">
        <v>6149</v>
      </c>
      <c r="K52" s="336">
        <v>6125</v>
      </c>
      <c r="L52" s="336">
        <v>6993</v>
      </c>
      <c r="M52" s="337">
        <v>6797</v>
      </c>
    </row>
    <row r="53" spans="2:13" ht="27.75" customHeight="1" thickBot="1">
      <c r="B53" s="1207" t="s">
        <v>44</v>
      </c>
      <c r="C53" s="1208"/>
      <c r="D53" s="105"/>
      <c r="E53" s="1209" t="s">
        <v>45</v>
      </c>
      <c r="F53" s="1209"/>
      <c r="G53" s="1209"/>
      <c r="H53" s="1210"/>
      <c r="I53" s="338">
        <v>737</v>
      </c>
      <c r="J53" s="339">
        <v>504</v>
      </c>
      <c r="K53" s="339">
        <v>926</v>
      </c>
      <c r="L53" s="339">
        <v>1098</v>
      </c>
      <c r="M53" s="340">
        <v>700</v>
      </c>
    </row>
    <row r="54" spans="2:13" ht="27.75" customHeight="1">
      <c r="B54" s="106" t="s">
        <v>46</v>
      </c>
      <c r="C54" s="107"/>
      <c r="D54" s="107"/>
      <c r="E54" s="108"/>
      <c r="F54" s="108"/>
      <c r="G54" s="108"/>
      <c r="H54" s="108"/>
      <c r="I54" s="109"/>
      <c r="J54" s="109"/>
      <c r="K54" s="109"/>
      <c r="L54" s="109"/>
      <c r="M54" s="109"/>
    </row>
    <row r="55" spans="2:13"/>
  </sheetData>
  <sheetProtection algorithmName="SHA-512" hashValue="ayH0S/okjNy9tjYDnKAXkkF2J1PGpa0cKo8HcZ8KYT8lkczwX+abFKvGtQY9bJfkeWOPuc8XkqRixCN9stFe4Q==" saltValue="6nujIR6pVHfvvu5mrEC5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518</v>
      </c>
      <c r="G54" s="114" t="s">
        <v>519</v>
      </c>
      <c r="H54" s="115" t="s">
        <v>520</v>
      </c>
    </row>
    <row r="55" spans="2:8" ht="52.5" customHeight="1">
      <c r="B55" s="116"/>
      <c r="C55" s="1219" t="s">
        <v>48</v>
      </c>
      <c r="D55" s="1219"/>
      <c r="E55" s="1220"/>
      <c r="F55" s="117">
        <v>884</v>
      </c>
      <c r="G55" s="117">
        <v>901</v>
      </c>
      <c r="H55" s="118">
        <v>949</v>
      </c>
    </row>
    <row r="56" spans="2:8" ht="52.5" customHeight="1">
      <c r="B56" s="119"/>
      <c r="C56" s="1221" t="s">
        <v>49</v>
      </c>
      <c r="D56" s="1221"/>
      <c r="E56" s="1222"/>
      <c r="F56" s="120">
        <v>461</v>
      </c>
      <c r="G56" s="120">
        <v>337</v>
      </c>
      <c r="H56" s="121">
        <v>385</v>
      </c>
    </row>
    <row r="57" spans="2:8" ht="53.25" customHeight="1">
      <c r="B57" s="119"/>
      <c r="C57" s="1223" t="s">
        <v>50</v>
      </c>
      <c r="D57" s="1223"/>
      <c r="E57" s="1224"/>
      <c r="F57" s="122">
        <v>174</v>
      </c>
      <c r="G57" s="122">
        <v>187</v>
      </c>
      <c r="H57" s="123">
        <v>307</v>
      </c>
    </row>
    <row r="58" spans="2:8" ht="45.75" customHeight="1">
      <c r="B58" s="124"/>
      <c r="C58" s="1211" t="s">
        <v>559</v>
      </c>
      <c r="D58" s="1212"/>
      <c r="E58" s="1213"/>
      <c r="F58" s="125" t="s">
        <v>560</v>
      </c>
      <c r="G58" s="125" t="s">
        <v>561</v>
      </c>
      <c r="H58" s="126">
        <v>106</v>
      </c>
    </row>
    <row r="59" spans="2:8" ht="45.75" customHeight="1">
      <c r="B59" s="124"/>
      <c r="C59" s="1211" t="s">
        <v>562</v>
      </c>
      <c r="D59" s="1212"/>
      <c r="E59" s="1213"/>
      <c r="F59" s="125">
        <v>79</v>
      </c>
      <c r="G59" s="125">
        <v>79</v>
      </c>
      <c r="H59" s="126">
        <v>79</v>
      </c>
    </row>
    <row r="60" spans="2:8" ht="45.75" customHeight="1">
      <c r="B60" s="124"/>
      <c r="C60" s="1211" t="s">
        <v>563</v>
      </c>
      <c r="D60" s="1212"/>
      <c r="E60" s="1213"/>
      <c r="F60" s="125">
        <v>41</v>
      </c>
      <c r="G60" s="125">
        <v>40</v>
      </c>
      <c r="H60" s="126">
        <v>44</v>
      </c>
    </row>
    <row r="61" spans="2:8" ht="45.75" customHeight="1">
      <c r="B61" s="124"/>
      <c r="C61" s="1211" t="s">
        <v>564</v>
      </c>
      <c r="D61" s="1212"/>
      <c r="E61" s="1213"/>
      <c r="F61" s="125">
        <v>33</v>
      </c>
      <c r="G61" s="125">
        <v>33</v>
      </c>
      <c r="H61" s="126">
        <v>33</v>
      </c>
    </row>
    <row r="62" spans="2:8" ht="45.75" customHeight="1" thickBot="1">
      <c r="B62" s="127"/>
      <c r="C62" s="1214" t="s">
        <v>565</v>
      </c>
      <c r="D62" s="1215"/>
      <c r="E62" s="1216"/>
      <c r="F62" s="128" t="s">
        <v>561</v>
      </c>
      <c r="G62" s="128">
        <v>14</v>
      </c>
      <c r="H62" s="129">
        <v>23</v>
      </c>
    </row>
    <row r="63" spans="2:8" ht="52.5" customHeight="1" thickBot="1">
      <c r="B63" s="130"/>
      <c r="C63" s="1217" t="s">
        <v>51</v>
      </c>
      <c r="D63" s="1217"/>
      <c r="E63" s="1218"/>
      <c r="F63" s="131">
        <v>1520</v>
      </c>
      <c r="G63" s="131">
        <v>1426</v>
      </c>
      <c r="H63" s="132">
        <v>1641</v>
      </c>
    </row>
    <row r="64" spans="2:8"/>
  </sheetData>
  <sheetProtection algorithmName="SHA-512" hashValue="7C07+q+G/Hq+uy51ooaHBJgWkdTIIyKTKw36gjj/OH/4a/30MeInj6l6SN4zTqn9MCgi2bPvnd+a/5/ye8+HaA==" saltValue="atQSRgLB14ssw4IQBneZ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1" zoomScale="80" zoomScaleNormal="80" zoomScaleSheetLayoutView="55" workbookViewId="0">
      <selection activeCell="AN65" sqref="AN65:DC69"/>
    </sheetView>
  </sheetViews>
  <sheetFormatPr defaultColWidth="0" defaultRowHeight="13.5" customHeight="1" zeroHeight="1"/>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c r="A1" s="1225"/>
      <c r="B1" s="1226"/>
      <c r="DD1" s="245"/>
      <c r="DE1" s="245"/>
    </row>
    <row r="2" spans="1:109" ht="25.5" customHeight="1">
      <c r="A2" s="1227"/>
      <c r="C2" s="1227"/>
      <c r="O2" s="1227"/>
      <c r="P2" s="1227"/>
      <c r="Q2" s="1227"/>
      <c r="R2" s="1227"/>
      <c r="S2" s="1227"/>
      <c r="T2" s="1227"/>
      <c r="U2" s="1227"/>
      <c r="V2" s="1227"/>
      <c r="W2" s="1227"/>
      <c r="X2" s="1227"/>
      <c r="Y2" s="1227"/>
      <c r="Z2" s="1227"/>
      <c r="AA2" s="1227"/>
      <c r="AB2" s="1227"/>
      <c r="AC2" s="1227"/>
      <c r="AD2" s="1227"/>
      <c r="AE2" s="1227"/>
      <c r="AF2" s="1227"/>
      <c r="AG2" s="1227"/>
      <c r="AH2" s="1227"/>
      <c r="AI2" s="1227"/>
      <c r="AU2" s="1227"/>
      <c r="BG2" s="1227"/>
      <c r="BS2" s="1227"/>
      <c r="CE2" s="1227"/>
      <c r="CQ2" s="1227"/>
      <c r="DD2" s="245"/>
      <c r="DE2" s="245"/>
    </row>
    <row r="3" spans="1:109" ht="25.5" customHeight="1">
      <c r="A3" s="1227"/>
      <c r="C3" s="1227"/>
      <c r="O3" s="1227"/>
      <c r="P3" s="1227"/>
      <c r="Q3" s="1227"/>
      <c r="R3" s="1227"/>
      <c r="S3" s="1227"/>
      <c r="T3" s="1227"/>
      <c r="U3" s="1227"/>
      <c r="V3" s="1227"/>
      <c r="W3" s="1227"/>
      <c r="X3" s="1227"/>
      <c r="Y3" s="1227"/>
      <c r="Z3" s="1227"/>
      <c r="AA3" s="1227"/>
      <c r="AB3" s="1227"/>
      <c r="AC3" s="1227"/>
      <c r="AD3" s="1227"/>
      <c r="AE3" s="1227"/>
      <c r="AF3" s="1227"/>
      <c r="AG3" s="1227"/>
      <c r="AH3" s="1227"/>
      <c r="AI3" s="1227"/>
      <c r="AU3" s="1227"/>
      <c r="BG3" s="1227"/>
      <c r="BS3" s="1227"/>
      <c r="CE3" s="1227"/>
      <c r="CQ3" s="1227"/>
      <c r="DD3" s="245"/>
      <c r="DE3" s="245"/>
    </row>
    <row r="4" spans="1:109" s="243" customFormat="1">
      <c r="A4" s="1227"/>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c r="BS4" s="1227"/>
      <c r="BT4" s="1227"/>
      <c r="BU4" s="1227"/>
      <c r="BV4" s="1227"/>
      <c r="BW4" s="1227"/>
      <c r="BX4" s="1227"/>
      <c r="BY4" s="1227"/>
      <c r="BZ4" s="1227"/>
      <c r="CA4" s="1227"/>
      <c r="CB4" s="1227"/>
      <c r="CC4" s="1227"/>
      <c r="CD4" s="1227"/>
      <c r="CE4" s="1227"/>
      <c r="CF4" s="1227"/>
      <c r="CG4" s="1227"/>
      <c r="CH4" s="1227"/>
      <c r="CI4" s="1227"/>
      <c r="CJ4" s="1227"/>
      <c r="CK4" s="1227"/>
      <c r="CL4" s="1227"/>
      <c r="CM4" s="1227"/>
      <c r="CN4" s="1227"/>
      <c r="CO4" s="1227"/>
      <c r="CP4" s="1227"/>
      <c r="CQ4" s="1227"/>
      <c r="CR4" s="1227"/>
      <c r="CS4" s="1227"/>
      <c r="CT4" s="1227"/>
      <c r="CU4" s="1227"/>
      <c r="CV4" s="1227"/>
      <c r="CW4" s="1227"/>
      <c r="CX4" s="1227"/>
      <c r="CY4" s="1227"/>
      <c r="CZ4" s="1227"/>
      <c r="DA4" s="1227"/>
      <c r="DB4" s="1227"/>
      <c r="DC4" s="1227"/>
      <c r="DD4" s="1227"/>
      <c r="DE4" s="1227"/>
    </row>
    <row r="5" spans="1:109" s="243" customFormat="1">
      <c r="A5" s="1227"/>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c r="BC5" s="1227"/>
      <c r="BD5" s="1227"/>
      <c r="BE5" s="1227"/>
      <c r="BF5" s="1227"/>
      <c r="BG5" s="1227"/>
      <c r="BH5" s="1227"/>
      <c r="BI5" s="1227"/>
      <c r="BJ5" s="1227"/>
      <c r="BK5" s="1227"/>
      <c r="BL5" s="1227"/>
      <c r="BM5" s="1227"/>
      <c r="BN5" s="1227"/>
      <c r="BO5" s="1227"/>
      <c r="BP5" s="1227"/>
      <c r="BQ5" s="1227"/>
      <c r="BR5" s="1227"/>
      <c r="BS5" s="1227"/>
      <c r="BT5" s="1227"/>
      <c r="BU5" s="1227"/>
      <c r="BV5" s="1227"/>
      <c r="BW5" s="1227"/>
      <c r="BX5" s="1227"/>
      <c r="BY5" s="1227"/>
      <c r="BZ5" s="1227"/>
      <c r="CA5" s="1227"/>
      <c r="CB5" s="1227"/>
      <c r="CC5" s="1227"/>
      <c r="CD5" s="1227"/>
      <c r="CE5" s="1227"/>
      <c r="CF5" s="1227"/>
      <c r="CG5" s="1227"/>
      <c r="CH5" s="1227"/>
      <c r="CI5" s="1227"/>
      <c r="CJ5" s="1227"/>
      <c r="CK5" s="1227"/>
      <c r="CL5" s="1227"/>
      <c r="CM5" s="1227"/>
      <c r="CN5" s="1227"/>
      <c r="CO5" s="1227"/>
      <c r="CP5" s="1227"/>
      <c r="CQ5" s="1227"/>
      <c r="CR5" s="1227"/>
      <c r="CS5" s="1227"/>
      <c r="CT5" s="1227"/>
      <c r="CU5" s="1227"/>
      <c r="CV5" s="1227"/>
      <c r="CW5" s="1227"/>
      <c r="CX5" s="1227"/>
      <c r="CY5" s="1227"/>
      <c r="CZ5" s="1227"/>
      <c r="DA5" s="1227"/>
      <c r="DB5" s="1227"/>
      <c r="DC5" s="1227"/>
      <c r="DD5" s="1227"/>
      <c r="DE5" s="1227"/>
    </row>
    <row r="6" spans="1:109" s="243" customFormat="1">
      <c r="A6" s="1227"/>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c r="AF6" s="1227"/>
      <c r="AG6" s="1227"/>
      <c r="AH6" s="1227"/>
      <c r="AI6" s="1227"/>
      <c r="AJ6" s="1227"/>
      <c r="AK6" s="1227"/>
      <c r="AL6" s="1227"/>
      <c r="AM6" s="1227"/>
      <c r="AN6" s="1227"/>
      <c r="AO6" s="1227"/>
      <c r="AP6" s="1227"/>
      <c r="AQ6" s="1227"/>
      <c r="AR6" s="1227"/>
      <c r="AS6" s="1227"/>
      <c r="AT6" s="1227"/>
      <c r="AU6" s="1227"/>
      <c r="AV6" s="1227"/>
      <c r="AW6" s="1227"/>
      <c r="AX6" s="1227"/>
      <c r="AY6" s="1227"/>
      <c r="AZ6" s="1227"/>
      <c r="BA6" s="1227"/>
      <c r="BB6" s="1227"/>
      <c r="BC6" s="1227"/>
      <c r="BD6" s="1227"/>
      <c r="BE6" s="1227"/>
      <c r="BF6" s="1227"/>
      <c r="BG6" s="1227"/>
      <c r="BH6" s="1227"/>
      <c r="BI6" s="1227"/>
      <c r="BJ6" s="1227"/>
      <c r="BK6" s="1227"/>
      <c r="BL6" s="1227"/>
      <c r="BM6" s="1227"/>
      <c r="BN6" s="1227"/>
      <c r="BO6" s="1227"/>
      <c r="BP6" s="1227"/>
      <c r="BQ6" s="1227"/>
      <c r="BR6" s="1227"/>
      <c r="BS6" s="1227"/>
      <c r="BT6" s="1227"/>
      <c r="BU6" s="1227"/>
      <c r="BV6" s="1227"/>
      <c r="BW6" s="1227"/>
      <c r="BX6" s="1227"/>
      <c r="BY6" s="1227"/>
      <c r="BZ6" s="1227"/>
      <c r="CA6" s="1227"/>
      <c r="CB6" s="1227"/>
      <c r="CC6" s="1227"/>
      <c r="CD6" s="1227"/>
      <c r="CE6" s="1227"/>
      <c r="CF6" s="1227"/>
      <c r="CG6" s="1227"/>
      <c r="CH6" s="1227"/>
      <c r="CI6" s="1227"/>
      <c r="CJ6" s="1227"/>
      <c r="CK6" s="1227"/>
      <c r="CL6" s="1227"/>
      <c r="CM6" s="1227"/>
      <c r="CN6" s="1227"/>
      <c r="CO6" s="1227"/>
      <c r="CP6" s="1227"/>
      <c r="CQ6" s="1227"/>
      <c r="CR6" s="1227"/>
      <c r="CS6" s="1227"/>
      <c r="CT6" s="1227"/>
      <c r="CU6" s="1227"/>
      <c r="CV6" s="1227"/>
      <c r="CW6" s="1227"/>
      <c r="CX6" s="1227"/>
      <c r="CY6" s="1227"/>
      <c r="CZ6" s="1227"/>
      <c r="DA6" s="1227"/>
      <c r="DB6" s="1227"/>
      <c r="DC6" s="1227"/>
      <c r="DD6" s="1227"/>
      <c r="DE6" s="1227"/>
    </row>
    <row r="7" spans="1:109" s="243" customFormat="1">
      <c r="A7" s="1227"/>
      <c r="B7" s="1227"/>
      <c r="C7" s="1227"/>
      <c r="D7" s="1227"/>
      <c r="E7" s="1227"/>
      <c r="F7" s="1227"/>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7"/>
      <c r="AI7" s="1227"/>
      <c r="AJ7" s="1227"/>
      <c r="AK7" s="1227"/>
      <c r="AL7" s="1227"/>
      <c r="AM7" s="1227"/>
      <c r="AN7" s="1227"/>
      <c r="AO7" s="1227"/>
      <c r="AP7" s="1227"/>
      <c r="AQ7" s="1227"/>
      <c r="AR7" s="1227"/>
      <c r="AS7" s="1227"/>
      <c r="AT7" s="1227"/>
      <c r="AU7" s="1227"/>
      <c r="AV7" s="1227"/>
      <c r="AW7" s="1227"/>
      <c r="AX7" s="1227"/>
      <c r="AY7" s="1227"/>
      <c r="AZ7" s="1227"/>
      <c r="BA7" s="1227"/>
      <c r="BB7" s="1227"/>
      <c r="BC7" s="1227"/>
      <c r="BD7" s="1227"/>
      <c r="BE7" s="1227"/>
      <c r="BF7" s="1227"/>
      <c r="BG7" s="1227"/>
      <c r="BH7" s="1227"/>
      <c r="BI7" s="1227"/>
      <c r="BJ7" s="1227"/>
      <c r="BK7" s="1227"/>
      <c r="BL7" s="1227"/>
      <c r="BM7" s="1227"/>
      <c r="BN7" s="1227"/>
      <c r="BO7" s="1227"/>
      <c r="BP7" s="1227"/>
      <c r="BQ7" s="1227"/>
      <c r="BR7" s="1227"/>
      <c r="BS7" s="1227"/>
      <c r="BT7" s="1227"/>
      <c r="BU7" s="1227"/>
      <c r="BV7" s="1227"/>
      <c r="BW7" s="1227"/>
      <c r="BX7" s="1227"/>
      <c r="BY7" s="1227"/>
      <c r="BZ7" s="1227"/>
      <c r="CA7" s="1227"/>
      <c r="CB7" s="1227"/>
      <c r="CC7" s="1227"/>
      <c r="CD7" s="1227"/>
      <c r="CE7" s="1227"/>
      <c r="CF7" s="1227"/>
      <c r="CG7" s="1227"/>
      <c r="CH7" s="1227"/>
      <c r="CI7" s="1227"/>
      <c r="CJ7" s="1227"/>
      <c r="CK7" s="1227"/>
      <c r="CL7" s="1227"/>
      <c r="CM7" s="1227"/>
      <c r="CN7" s="1227"/>
      <c r="CO7" s="1227"/>
      <c r="CP7" s="1227"/>
      <c r="CQ7" s="1227"/>
      <c r="CR7" s="1227"/>
      <c r="CS7" s="1227"/>
      <c r="CT7" s="1227"/>
      <c r="CU7" s="1227"/>
      <c r="CV7" s="1227"/>
      <c r="CW7" s="1227"/>
      <c r="CX7" s="1227"/>
      <c r="CY7" s="1227"/>
      <c r="CZ7" s="1227"/>
      <c r="DA7" s="1227"/>
      <c r="DB7" s="1227"/>
      <c r="DC7" s="1227"/>
      <c r="DD7" s="1227"/>
      <c r="DE7" s="1227"/>
    </row>
    <row r="8" spans="1:109" s="243" customFormat="1">
      <c r="A8" s="1227"/>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c r="BC8" s="1227"/>
      <c r="BD8" s="1227"/>
      <c r="BE8" s="1227"/>
      <c r="BF8" s="1227"/>
      <c r="BG8" s="1227"/>
      <c r="BH8" s="1227"/>
      <c r="BI8" s="1227"/>
      <c r="BJ8" s="1227"/>
      <c r="BK8" s="1227"/>
      <c r="BL8" s="1227"/>
      <c r="BM8" s="1227"/>
      <c r="BN8" s="1227"/>
      <c r="BO8" s="1227"/>
      <c r="BP8" s="1227"/>
      <c r="BQ8" s="1227"/>
      <c r="BR8" s="1227"/>
      <c r="BS8" s="1227"/>
      <c r="BT8" s="1227"/>
      <c r="BU8" s="1227"/>
      <c r="BV8" s="1227"/>
      <c r="BW8" s="1227"/>
      <c r="BX8" s="1227"/>
      <c r="BY8" s="1227"/>
      <c r="BZ8" s="1227"/>
      <c r="CA8" s="1227"/>
      <c r="CB8" s="1227"/>
      <c r="CC8" s="1227"/>
      <c r="CD8" s="1227"/>
      <c r="CE8" s="1227"/>
      <c r="CF8" s="1227"/>
      <c r="CG8" s="1227"/>
      <c r="CH8" s="1227"/>
      <c r="CI8" s="1227"/>
      <c r="CJ8" s="1227"/>
      <c r="CK8" s="1227"/>
      <c r="CL8" s="1227"/>
      <c r="CM8" s="1227"/>
      <c r="CN8" s="1227"/>
      <c r="CO8" s="1227"/>
      <c r="CP8" s="1227"/>
      <c r="CQ8" s="1227"/>
      <c r="CR8" s="1227"/>
      <c r="CS8" s="1227"/>
      <c r="CT8" s="1227"/>
      <c r="CU8" s="1227"/>
      <c r="CV8" s="1227"/>
      <c r="CW8" s="1227"/>
      <c r="CX8" s="1227"/>
      <c r="CY8" s="1227"/>
      <c r="CZ8" s="1227"/>
      <c r="DA8" s="1227"/>
      <c r="DB8" s="1227"/>
      <c r="DC8" s="1227"/>
      <c r="DD8" s="1227"/>
      <c r="DE8" s="1227"/>
    </row>
    <row r="9" spans="1:109" s="243" customFormat="1">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7"/>
      <c r="AY9" s="1227"/>
      <c r="AZ9" s="1227"/>
      <c r="BA9" s="1227"/>
      <c r="BB9" s="1227"/>
      <c r="BC9" s="1227"/>
      <c r="BD9" s="1227"/>
      <c r="BE9" s="1227"/>
      <c r="BF9" s="1227"/>
      <c r="BG9" s="1227"/>
      <c r="BH9" s="1227"/>
      <c r="BI9" s="1227"/>
      <c r="BJ9" s="1227"/>
      <c r="BK9" s="1227"/>
      <c r="BL9" s="1227"/>
      <c r="BM9" s="1227"/>
      <c r="BN9" s="1227"/>
      <c r="BO9" s="1227"/>
      <c r="BP9" s="1227"/>
      <c r="BQ9" s="1227"/>
      <c r="BR9" s="1227"/>
      <c r="BS9" s="1227"/>
      <c r="BT9" s="1227"/>
      <c r="BU9" s="1227"/>
      <c r="BV9" s="1227"/>
      <c r="BW9" s="1227"/>
      <c r="BX9" s="1227"/>
      <c r="BY9" s="1227"/>
      <c r="BZ9" s="1227"/>
      <c r="CA9" s="1227"/>
      <c r="CB9" s="1227"/>
      <c r="CC9" s="1227"/>
      <c r="CD9" s="1227"/>
      <c r="CE9" s="1227"/>
      <c r="CF9" s="1227"/>
      <c r="CG9" s="1227"/>
      <c r="CH9" s="1227"/>
      <c r="CI9" s="1227"/>
      <c r="CJ9" s="1227"/>
      <c r="CK9" s="1227"/>
      <c r="CL9" s="1227"/>
      <c r="CM9" s="1227"/>
      <c r="CN9" s="1227"/>
      <c r="CO9" s="1227"/>
      <c r="CP9" s="1227"/>
      <c r="CQ9" s="1227"/>
      <c r="CR9" s="1227"/>
      <c r="CS9" s="1227"/>
      <c r="CT9" s="1227"/>
      <c r="CU9" s="1227"/>
      <c r="CV9" s="1227"/>
      <c r="CW9" s="1227"/>
      <c r="CX9" s="1227"/>
      <c r="CY9" s="1227"/>
      <c r="CZ9" s="1227"/>
      <c r="DA9" s="1227"/>
      <c r="DB9" s="1227"/>
      <c r="DC9" s="1227"/>
      <c r="DD9" s="1227"/>
      <c r="DE9" s="1227"/>
    </row>
    <row r="10" spans="1:109" s="243" customFormat="1">
      <c r="A10" s="1227"/>
      <c r="B10" s="1227"/>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7"/>
      <c r="AI10" s="1227"/>
      <c r="AJ10" s="1227"/>
      <c r="AK10" s="1227"/>
      <c r="AL10" s="1227"/>
      <c r="AM10" s="1227"/>
      <c r="AN10" s="1227"/>
      <c r="AO10" s="1227"/>
      <c r="AP10" s="1227"/>
      <c r="AQ10" s="1227"/>
      <c r="AR10" s="1227"/>
      <c r="AS10" s="1227"/>
      <c r="AT10" s="1227"/>
      <c r="AU10" s="1227"/>
      <c r="AV10" s="1227"/>
      <c r="AW10" s="1227"/>
      <c r="AX10" s="1227"/>
      <c r="AY10" s="1227"/>
      <c r="AZ10" s="1227"/>
      <c r="BA10" s="1227"/>
      <c r="BB10" s="1227"/>
      <c r="BC10" s="1227"/>
      <c r="BD10" s="1227"/>
      <c r="BE10" s="1227"/>
      <c r="BF10" s="1227"/>
      <c r="BG10" s="1227"/>
      <c r="BH10" s="1227"/>
      <c r="BI10" s="1227"/>
      <c r="BJ10" s="1227"/>
      <c r="BK10" s="1227"/>
      <c r="BL10" s="1227"/>
      <c r="BM10" s="1227"/>
      <c r="BN10" s="1227"/>
      <c r="BO10" s="1227"/>
      <c r="BP10" s="1227"/>
      <c r="BQ10" s="1227"/>
      <c r="BR10" s="1227"/>
      <c r="BS10" s="1227"/>
      <c r="BT10" s="1227"/>
      <c r="BU10" s="1227"/>
      <c r="BV10" s="1227"/>
      <c r="BW10" s="1227"/>
      <c r="BX10" s="1227"/>
      <c r="BY10" s="1227"/>
      <c r="BZ10" s="1227"/>
      <c r="CA10" s="1227"/>
      <c r="CB10" s="1227"/>
      <c r="CC10" s="1227"/>
      <c r="CD10" s="1227"/>
      <c r="CE10" s="1227"/>
      <c r="CF10" s="1227"/>
      <c r="CG10" s="1227"/>
      <c r="CH10" s="1227"/>
      <c r="CI10" s="1227"/>
      <c r="CJ10" s="1227"/>
      <c r="CK10" s="1227"/>
      <c r="CL10" s="1227"/>
      <c r="CM10" s="1227"/>
      <c r="CN10" s="1227"/>
      <c r="CO10" s="1227"/>
      <c r="CP10" s="1227"/>
      <c r="CQ10" s="1227"/>
      <c r="CR10" s="1227"/>
      <c r="CS10" s="1227"/>
      <c r="CT10" s="1227"/>
      <c r="CU10" s="1227"/>
      <c r="CV10" s="1227"/>
      <c r="CW10" s="1227"/>
      <c r="CX10" s="1227"/>
      <c r="CY10" s="1227"/>
      <c r="CZ10" s="1227"/>
      <c r="DA10" s="1227"/>
      <c r="DB10" s="1227"/>
      <c r="DC10" s="1227"/>
      <c r="DD10" s="1227"/>
      <c r="DE10" s="1227"/>
    </row>
    <row r="11" spans="1:109" s="243" customFormat="1">
      <c r="A11" s="1227"/>
      <c r="B11" s="1227"/>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7"/>
      <c r="AK11" s="1227"/>
      <c r="AL11" s="1227"/>
      <c r="AM11" s="1227"/>
      <c r="AN11" s="1227"/>
      <c r="AO11" s="1227"/>
      <c r="AP11" s="1227"/>
      <c r="AQ11" s="1227"/>
      <c r="AR11" s="1227"/>
      <c r="AS11" s="1227"/>
      <c r="AT11" s="1227"/>
      <c r="AU11" s="1227"/>
      <c r="AV11" s="1227"/>
      <c r="AW11" s="1227"/>
      <c r="AX11" s="1227"/>
      <c r="AY11" s="1227"/>
      <c r="AZ11" s="1227"/>
      <c r="BA11" s="1227"/>
      <c r="BB11" s="1227"/>
      <c r="BC11" s="1227"/>
      <c r="BD11" s="1227"/>
      <c r="BE11" s="1227"/>
      <c r="BF11" s="1227"/>
      <c r="BG11" s="1227"/>
      <c r="BH11" s="1227"/>
      <c r="BI11" s="1227"/>
      <c r="BJ11" s="1227"/>
      <c r="BK11" s="1227"/>
      <c r="BL11" s="1227"/>
      <c r="BM11" s="1227"/>
      <c r="BN11" s="1227"/>
      <c r="BO11" s="1227"/>
      <c r="BP11" s="1227"/>
      <c r="BQ11" s="1227"/>
      <c r="BR11" s="1227"/>
      <c r="BS11" s="1227"/>
      <c r="BT11" s="1227"/>
      <c r="BU11" s="1227"/>
      <c r="BV11" s="1227"/>
      <c r="BW11" s="1227"/>
      <c r="BX11" s="1227"/>
      <c r="BY11" s="1227"/>
      <c r="BZ11" s="1227"/>
      <c r="CA11" s="1227"/>
      <c r="CB11" s="1227"/>
      <c r="CC11" s="1227"/>
      <c r="CD11" s="1227"/>
      <c r="CE11" s="1227"/>
      <c r="CF11" s="1227"/>
      <c r="CG11" s="1227"/>
      <c r="CH11" s="1227"/>
      <c r="CI11" s="1227"/>
      <c r="CJ11" s="1227"/>
      <c r="CK11" s="1227"/>
      <c r="CL11" s="1227"/>
      <c r="CM11" s="1227"/>
      <c r="CN11" s="1227"/>
      <c r="CO11" s="1227"/>
      <c r="CP11" s="1227"/>
      <c r="CQ11" s="1227"/>
      <c r="CR11" s="1227"/>
      <c r="CS11" s="1227"/>
      <c r="CT11" s="1227"/>
      <c r="CU11" s="1227"/>
      <c r="CV11" s="1227"/>
      <c r="CW11" s="1227"/>
      <c r="CX11" s="1227"/>
      <c r="CY11" s="1227"/>
      <c r="CZ11" s="1227"/>
      <c r="DA11" s="1227"/>
      <c r="DB11" s="1227"/>
      <c r="DC11" s="1227"/>
      <c r="DD11" s="1227"/>
      <c r="DE11" s="1227"/>
    </row>
    <row r="12" spans="1:109" s="243" customFormat="1">
      <c r="A12" s="1227"/>
      <c r="B12" s="1227"/>
      <c r="C12" s="122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c r="BG12" s="1227"/>
      <c r="BH12" s="1227"/>
      <c r="BI12" s="1227"/>
      <c r="BJ12" s="1227"/>
      <c r="BK12" s="1227"/>
      <c r="BL12" s="1227"/>
      <c r="BM12" s="1227"/>
      <c r="BN12" s="1227"/>
      <c r="BO12" s="1227"/>
      <c r="BP12" s="1227"/>
      <c r="BQ12" s="1227"/>
      <c r="BR12" s="1227"/>
      <c r="BS12" s="1227"/>
      <c r="BT12" s="1227"/>
      <c r="BU12" s="1227"/>
      <c r="BV12" s="1227"/>
      <c r="BW12" s="1227"/>
      <c r="BX12" s="1227"/>
      <c r="BY12" s="1227"/>
      <c r="BZ12" s="1227"/>
      <c r="CA12" s="1227"/>
      <c r="CB12" s="1227"/>
      <c r="CC12" s="1227"/>
      <c r="CD12" s="1227"/>
      <c r="CE12" s="1227"/>
      <c r="CF12" s="1227"/>
      <c r="CG12" s="1227"/>
      <c r="CH12" s="1227"/>
      <c r="CI12" s="1227"/>
      <c r="CJ12" s="1227"/>
      <c r="CK12" s="1227"/>
      <c r="CL12" s="1227"/>
      <c r="CM12" s="1227"/>
      <c r="CN12" s="1227"/>
      <c r="CO12" s="1227"/>
      <c r="CP12" s="1227"/>
      <c r="CQ12" s="1227"/>
      <c r="CR12" s="1227"/>
      <c r="CS12" s="1227"/>
      <c r="CT12" s="1227"/>
      <c r="CU12" s="1227"/>
      <c r="CV12" s="1227"/>
      <c r="CW12" s="1227"/>
      <c r="CX12" s="1227"/>
      <c r="CY12" s="1227"/>
      <c r="CZ12" s="1227"/>
      <c r="DA12" s="1227"/>
      <c r="DB12" s="1227"/>
      <c r="DC12" s="1227"/>
      <c r="DD12" s="1227"/>
      <c r="DE12" s="1227"/>
    </row>
    <row r="13" spans="1:109" s="243" customFormat="1">
      <c r="A13" s="1227"/>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c r="BG13" s="1227"/>
      <c r="BH13" s="1227"/>
      <c r="BI13" s="1227"/>
      <c r="BJ13" s="1227"/>
      <c r="BK13" s="1227"/>
      <c r="BL13" s="1227"/>
      <c r="BM13" s="1227"/>
      <c r="BN13" s="1227"/>
      <c r="BO13" s="1227"/>
      <c r="BP13" s="1227"/>
      <c r="BQ13" s="1227"/>
      <c r="BR13" s="1227"/>
      <c r="BS13" s="1227"/>
      <c r="BT13" s="1227"/>
      <c r="BU13" s="1227"/>
      <c r="BV13" s="1227"/>
      <c r="BW13" s="1227"/>
      <c r="BX13" s="1227"/>
      <c r="BY13" s="1227"/>
      <c r="BZ13" s="1227"/>
      <c r="CA13" s="1227"/>
      <c r="CB13" s="1227"/>
      <c r="CC13" s="1227"/>
      <c r="CD13" s="1227"/>
      <c r="CE13" s="1227"/>
      <c r="CF13" s="1227"/>
      <c r="CG13" s="1227"/>
      <c r="CH13" s="1227"/>
      <c r="CI13" s="1227"/>
      <c r="CJ13" s="1227"/>
      <c r="CK13" s="1227"/>
      <c r="CL13" s="1227"/>
      <c r="CM13" s="1227"/>
      <c r="CN13" s="1227"/>
      <c r="CO13" s="1227"/>
      <c r="CP13" s="1227"/>
      <c r="CQ13" s="1227"/>
      <c r="CR13" s="1227"/>
      <c r="CS13" s="1227"/>
      <c r="CT13" s="1227"/>
      <c r="CU13" s="1227"/>
      <c r="CV13" s="1227"/>
      <c r="CW13" s="1227"/>
      <c r="CX13" s="1227"/>
      <c r="CY13" s="1227"/>
      <c r="CZ13" s="1227"/>
      <c r="DA13" s="1227"/>
      <c r="DB13" s="1227"/>
      <c r="DC13" s="1227"/>
      <c r="DD13" s="1227"/>
      <c r="DE13" s="1227"/>
    </row>
    <row r="14" spans="1:109" s="243" customFormat="1">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c r="BG14" s="1227"/>
      <c r="BH14" s="1227"/>
      <c r="BI14" s="1227"/>
      <c r="BJ14" s="1227"/>
      <c r="BK14" s="1227"/>
      <c r="BL14" s="1227"/>
      <c r="BM14" s="1227"/>
      <c r="BN14" s="1227"/>
      <c r="BO14" s="1227"/>
      <c r="BP14" s="1227"/>
      <c r="BQ14" s="1227"/>
      <c r="BR14" s="1227"/>
      <c r="BS14" s="1227"/>
      <c r="BT14" s="1227"/>
      <c r="BU14" s="1227"/>
      <c r="BV14" s="1227"/>
      <c r="BW14" s="1227"/>
      <c r="BX14" s="1227"/>
      <c r="BY14" s="1227"/>
      <c r="BZ14" s="1227"/>
      <c r="CA14" s="1227"/>
      <c r="CB14" s="1227"/>
      <c r="CC14" s="1227"/>
      <c r="CD14" s="1227"/>
      <c r="CE14" s="1227"/>
      <c r="CF14" s="1227"/>
      <c r="CG14" s="1227"/>
      <c r="CH14" s="1227"/>
      <c r="CI14" s="1227"/>
      <c r="CJ14" s="1227"/>
      <c r="CK14" s="1227"/>
      <c r="CL14" s="1227"/>
      <c r="CM14" s="1227"/>
      <c r="CN14" s="1227"/>
      <c r="CO14" s="1227"/>
      <c r="CP14" s="1227"/>
      <c r="CQ14" s="1227"/>
      <c r="CR14" s="1227"/>
      <c r="CS14" s="1227"/>
      <c r="CT14" s="1227"/>
      <c r="CU14" s="1227"/>
      <c r="CV14" s="1227"/>
      <c r="CW14" s="1227"/>
      <c r="CX14" s="1227"/>
      <c r="CY14" s="1227"/>
      <c r="CZ14" s="1227"/>
      <c r="DA14" s="1227"/>
      <c r="DB14" s="1227"/>
      <c r="DC14" s="1227"/>
      <c r="DD14" s="1227"/>
      <c r="DE14" s="1227"/>
    </row>
    <row r="15" spans="1:109" s="243" customFormat="1">
      <c r="A15" s="245"/>
      <c r="B15" s="1227"/>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7"/>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c r="BG15" s="1227"/>
      <c r="BH15" s="1227"/>
      <c r="BI15" s="1227"/>
      <c r="BJ15" s="1227"/>
      <c r="BK15" s="1227"/>
      <c r="BL15" s="1227"/>
      <c r="BM15" s="1227"/>
      <c r="BN15" s="1227"/>
      <c r="BO15" s="1227"/>
      <c r="BP15" s="1227"/>
      <c r="BQ15" s="1227"/>
      <c r="BR15" s="1227"/>
      <c r="BS15" s="1227"/>
      <c r="BT15" s="1227"/>
      <c r="BU15" s="1227"/>
      <c r="BV15" s="1227"/>
      <c r="BW15" s="1227"/>
      <c r="BX15" s="1227"/>
      <c r="BY15" s="1227"/>
      <c r="BZ15" s="1227"/>
      <c r="CA15" s="1227"/>
      <c r="CB15" s="1227"/>
      <c r="CC15" s="1227"/>
      <c r="CD15" s="1227"/>
      <c r="CE15" s="1227"/>
      <c r="CF15" s="1227"/>
      <c r="CG15" s="1227"/>
      <c r="CH15" s="1227"/>
      <c r="CI15" s="1227"/>
      <c r="CJ15" s="1227"/>
      <c r="CK15" s="1227"/>
      <c r="CL15" s="1227"/>
      <c r="CM15" s="1227"/>
      <c r="CN15" s="1227"/>
      <c r="CO15" s="1227"/>
      <c r="CP15" s="1227"/>
      <c r="CQ15" s="1227"/>
      <c r="CR15" s="1227"/>
      <c r="CS15" s="1227"/>
      <c r="CT15" s="1227"/>
      <c r="CU15" s="1227"/>
      <c r="CV15" s="1227"/>
      <c r="CW15" s="1227"/>
      <c r="CX15" s="1227"/>
      <c r="CY15" s="1227"/>
      <c r="CZ15" s="1227"/>
      <c r="DA15" s="1227"/>
      <c r="DB15" s="1227"/>
      <c r="DC15" s="1227"/>
      <c r="DD15" s="1227"/>
      <c r="DE15" s="1227"/>
    </row>
    <row r="16" spans="1:109" s="243" customFormat="1">
      <c r="A16" s="245"/>
      <c r="B16" s="1227"/>
      <c r="C16" s="122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7"/>
      <c r="AJ16" s="1227"/>
      <c r="AK16" s="1227"/>
      <c r="AL16" s="1227"/>
      <c r="AM16" s="1227"/>
      <c r="AN16" s="1227"/>
      <c r="AO16" s="1227"/>
      <c r="AP16" s="1227"/>
      <c r="AQ16" s="1227"/>
      <c r="AR16" s="1227"/>
      <c r="AS16" s="1227"/>
      <c r="AT16" s="1227"/>
      <c r="AU16" s="1227"/>
      <c r="AV16" s="1227"/>
      <c r="AW16" s="1227"/>
      <c r="AX16" s="1227"/>
      <c r="AY16" s="1227"/>
      <c r="AZ16" s="1227"/>
      <c r="BA16" s="1227"/>
      <c r="BB16" s="1227"/>
      <c r="BC16" s="1227"/>
      <c r="BD16" s="1227"/>
      <c r="BE16" s="1227"/>
      <c r="BF16" s="1227"/>
      <c r="BG16" s="1227"/>
      <c r="BH16" s="1227"/>
      <c r="BI16" s="1227"/>
      <c r="BJ16" s="1227"/>
      <c r="BK16" s="1227"/>
      <c r="BL16" s="1227"/>
      <c r="BM16" s="1227"/>
      <c r="BN16" s="1227"/>
      <c r="BO16" s="1227"/>
      <c r="BP16" s="1227"/>
      <c r="BQ16" s="1227"/>
      <c r="BR16" s="1227"/>
      <c r="BS16" s="1227"/>
      <c r="BT16" s="1227"/>
      <c r="BU16" s="1227"/>
      <c r="BV16" s="1227"/>
      <c r="BW16" s="1227"/>
      <c r="BX16" s="1227"/>
      <c r="BY16" s="1227"/>
      <c r="BZ16" s="1227"/>
      <c r="CA16" s="1227"/>
      <c r="CB16" s="1227"/>
      <c r="CC16" s="1227"/>
      <c r="CD16" s="1227"/>
      <c r="CE16" s="1227"/>
      <c r="CF16" s="1227"/>
      <c r="CG16" s="1227"/>
      <c r="CH16" s="1227"/>
      <c r="CI16" s="1227"/>
      <c r="CJ16" s="1227"/>
      <c r="CK16" s="1227"/>
      <c r="CL16" s="1227"/>
      <c r="CM16" s="1227"/>
      <c r="CN16" s="1227"/>
      <c r="CO16" s="1227"/>
      <c r="CP16" s="1227"/>
      <c r="CQ16" s="1227"/>
      <c r="CR16" s="1227"/>
      <c r="CS16" s="1227"/>
      <c r="CT16" s="1227"/>
      <c r="CU16" s="1227"/>
      <c r="CV16" s="1227"/>
      <c r="CW16" s="1227"/>
      <c r="CX16" s="1227"/>
      <c r="CY16" s="1227"/>
      <c r="CZ16" s="1227"/>
      <c r="DA16" s="1227"/>
      <c r="DB16" s="1227"/>
      <c r="DC16" s="1227"/>
      <c r="DD16" s="1227"/>
      <c r="DE16" s="1227"/>
    </row>
    <row r="17" spans="1:109" s="243" customFormat="1">
      <c r="A17" s="245"/>
      <c r="B17" s="1227"/>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7"/>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c r="BG17" s="1227"/>
      <c r="BH17" s="1227"/>
      <c r="BI17" s="1227"/>
      <c r="BJ17" s="1227"/>
      <c r="BK17" s="1227"/>
      <c r="BL17" s="1227"/>
      <c r="BM17" s="1227"/>
      <c r="BN17" s="1227"/>
      <c r="BO17" s="1227"/>
      <c r="BP17" s="1227"/>
      <c r="BQ17" s="1227"/>
      <c r="BR17" s="1227"/>
      <c r="BS17" s="1227"/>
      <c r="BT17" s="1227"/>
      <c r="BU17" s="1227"/>
      <c r="BV17" s="1227"/>
      <c r="BW17" s="1227"/>
      <c r="BX17" s="1227"/>
      <c r="BY17" s="1227"/>
      <c r="BZ17" s="1227"/>
      <c r="CA17" s="1227"/>
      <c r="CB17" s="1227"/>
      <c r="CC17" s="1227"/>
      <c r="CD17" s="1227"/>
      <c r="CE17" s="1227"/>
      <c r="CF17" s="1227"/>
      <c r="CG17" s="1227"/>
      <c r="CH17" s="1227"/>
      <c r="CI17" s="1227"/>
      <c r="CJ17" s="1227"/>
      <c r="CK17" s="1227"/>
      <c r="CL17" s="1227"/>
      <c r="CM17" s="1227"/>
      <c r="CN17" s="1227"/>
      <c r="CO17" s="1227"/>
      <c r="CP17" s="1227"/>
      <c r="CQ17" s="1227"/>
      <c r="CR17" s="1227"/>
      <c r="CS17" s="1227"/>
      <c r="CT17" s="1227"/>
      <c r="CU17" s="1227"/>
      <c r="CV17" s="1227"/>
      <c r="CW17" s="1227"/>
      <c r="CX17" s="1227"/>
      <c r="CY17" s="1227"/>
      <c r="CZ17" s="1227"/>
      <c r="DA17" s="1227"/>
      <c r="DB17" s="1227"/>
      <c r="DC17" s="1227"/>
      <c r="DD17" s="1227"/>
      <c r="DE17" s="1227"/>
    </row>
    <row r="18" spans="1:109" s="243" customFormat="1">
      <c r="A18" s="245"/>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c r="BG18" s="1227"/>
      <c r="BH18" s="1227"/>
      <c r="BI18" s="1227"/>
      <c r="BJ18" s="1227"/>
      <c r="BK18" s="1227"/>
      <c r="BL18" s="1227"/>
      <c r="BM18" s="1227"/>
      <c r="BN18" s="1227"/>
      <c r="BO18" s="1227"/>
      <c r="BP18" s="1227"/>
      <c r="BQ18" s="1227"/>
      <c r="BR18" s="1227"/>
      <c r="BS18" s="1227"/>
      <c r="BT18" s="1227"/>
      <c r="BU18" s="1227"/>
      <c r="BV18" s="1227"/>
      <c r="BW18" s="1227"/>
      <c r="BX18" s="1227"/>
      <c r="BY18" s="1227"/>
      <c r="BZ18" s="1227"/>
      <c r="CA18" s="1227"/>
      <c r="CB18" s="1227"/>
      <c r="CC18" s="1227"/>
      <c r="CD18" s="1227"/>
      <c r="CE18" s="1227"/>
      <c r="CF18" s="1227"/>
      <c r="CG18" s="1227"/>
      <c r="CH18" s="1227"/>
      <c r="CI18" s="1227"/>
      <c r="CJ18" s="1227"/>
      <c r="CK18" s="1227"/>
      <c r="CL18" s="1227"/>
      <c r="CM18" s="1227"/>
      <c r="CN18" s="1227"/>
      <c r="CO18" s="1227"/>
      <c r="CP18" s="1227"/>
      <c r="CQ18" s="1227"/>
      <c r="CR18" s="1227"/>
      <c r="CS18" s="1227"/>
      <c r="CT18" s="1227"/>
      <c r="CU18" s="1227"/>
      <c r="CV18" s="1227"/>
      <c r="CW18" s="1227"/>
      <c r="CX18" s="1227"/>
      <c r="CY18" s="1227"/>
      <c r="CZ18" s="1227"/>
      <c r="DA18" s="1227"/>
      <c r="DB18" s="1227"/>
      <c r="DC18" s="1227"/>
      <c r="DD18" s="1227"/>
      <c r="DE18" s="1227"/>
    </row>
    <row r="19" spans="1:109">
      <c r="DD19" s="245"/>
      <c r="DE19" s="245"/>
    </row>
    <row r="20" spans="1:109">
      <c r="DD20" s="245"/>
      <c r="DE20" s="245"/>
    </row>
    <row r="21" spans="1:109" ht="17.25" customHeight="1">
      <c r="B21" s="1228"/>
      <c r="C21" s="247"/>
      <c r="D21" s="247"/>
      <c r="E21" s="247"/>
      <c r="F21" s="247"/>
      <c r="G21" s="247"/>
      <c r="H21" s="247"/>
      <c r="I21" s="247"/>
      <c r="J21" s="247"/>
      <c r="K21" s="247"/>
      <c r="L21" s="247"/>
      <c r="M21" s="247"/>
      <c r="N21" s="122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29"/>
      <c r="AU21" s="247"/>
      <c r="AV21" s="247"/>
      <c r="AW21" s="247"/>
      <c r="AX21" s="247"/>
      <c r="AY21" s="247"/>
      <c r="AZ21" s="247"/>
      <c r="BA21" s="247"/>
      <c r="BB21" s="247"/>
      <c r="BC21" s="247"/>
      <c r="BD21" s="247"/>
      <c r="BE21" s="247"/>
      <c r="BF21" s="1229"/>
      <c r="BG21" s="247"/>
      <c r="BH21" s="247"/>
      <c r="BI21" s="247"/>
      <c r="BJ21" s="247"/>
      <c r="BK21" s="247"/>
      <c r="BL21" s="247"/>
      <c r="BM21" s="247"/>
      <c r="BN21" s="247"/>
      <c r="BO21" s="247"/>
      <c r="BP21" s="247"/>
      <c r="BQ21" s="247"/>
      <c r="BR21" s="1229"/>
      <c r="BS21" s="247"/>
      <c r="BT21" s="247"/>
      <c r="BU21" s="247"/>
      <c r="BV21" s="247"/>
      <c r="BW21" s="247"/>
      <c r="BX21" s="247"/>
      <c r="BY21" s="247"/>
      <c r="BZ21" s="247"/>
      <c r="CA21" s="247"/>
      <c r="CB21" s="247"/>
      <c r="CC21" s="247"/>
      <c r="CD21" s="1229"/>
      <c r="CE21" s="247"/>
      <c r="CF21" s="247"/>
      <c r="CG21" s="247"/>
      <c r="CH21" s="247"/>
      <c r="CI21" s="247"/>
      <c r="CJ21" s="247"/>
      <c r="CK21" s="247"/>
      <c r="CL21" s="247"/>
      <c r="CM21" s="247"/>
      <c r="CN21" s="247"/>
      <c r="CO21" s="247"/>
      <c r="CP21" s="1229"/>
      <c r="CQ21" s="247"/>
      <c r="CR21" s="247"/>
      <c r="CS21" s="247"/>
      <c r="CT21" s="247"/>
      <c r="CU21" s="247"/>
      <c r="CV21" s="247"/>
      <c r="CW21" s="247"/>
      <c r="CX21" s="247"/>
      <c r="CY21" s="247"/>
      <c r="CZ21" s="247"/>
      <c r="DA21" s="247"/>
      <c r="DB21" s="1229"/>
      <c r="DC21" s="247"/>
      <c r="DD21" s="248"/>
      <c r="DE21" s="245"/>
    </row>
    <row r="22" spans="1:109" ht="17.25" customHeight="1">
      <c r="B22" s="249"/>
    </row>
    <row r="23" spans="1:109">
      <c r="B23" s="249"/>
    </row>
    <row r="24" spans="1:109">
      <c r="B24" s="249"/>
    </row>
    <row r="25" spans="1:109">
      <c r="B25" s="249"/>
    </row>
    <row r="26" spans="1:109">
      <c r="B26" s="249"/>
    </row>
    <row r="27" spans="1:109">
      <c r="B27" s="249"/>
    </row>
    <row r="28" spans="1:109">
      <c r="B28" s="249"/>
    </row>
    <row r="29" spans="1:109">
      <c r="B29" s="249"/>
    </row>
    <row r="30" spans="1:109">
      <c r="B30" s="249"/>
    </row>
    <row r="31" spans="1:109">
      <c r="B31" s="249"/>
    </row>
    <row r="32" spans="1:109">
      <c r="B32" s="249"/>
    </row>
    <row r="33" spans="2:109">
      <c r="B33" s="249"/>
    </row>
    <row r="34" spans="2:109">
      <c r="B34" s="249"/>
    </row>
    <row r="35" spans="2:109">
      <c r="B35" s="249"/>
    </row>
    <row r="36" spans="2:109">
      <c r="B36" s="249"/>
    </row>
    <row r="37" spans="2:109">
      <c r="B37" s="249"/>
    </row>
    <row r="38" spans="2:109">
      <c r="B38" s="249"/>
    </row>
    <row r="39" spans="2:109">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c r="B40" s="1230"/>
      <c r="DD40" s="1230"/>
      <c r="DE40" s="245"/>
    </row>
    <row r="41" spans="2:109" ht="17.25">
      <c r="B41" s="246" t="s">
        <v>634</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c r="B42" s="249"/>
      <c r="G42" s="1231"/>
      <c r="I42" s="1232"/>
      <c r="J42" s="1232"/>
      <c r="K42" s="1232"/>
      <c r="AM42" s="1231"/>
      <c r="AN42" s="1231" t="s">
        <v>635</v>
      </c>
      <c r="AP42" s="1232"/>
      <c r="AQ42" s="1232"/>
      <c r="AR42" s="1232"/>
      <c r="AY42" s="1231"/>
      <c r="BA42" s="1232"/>
      <c r="BB42" s="1232"/>
      <c r="BC42" s="1232"/>
      <c r="BK42" s="1231"/>
      <c r="BM42" s="1232"/>
      <c r="BN42" s="1232"/>
      <c r="BO42" s="1232"/>
      <c r="BW42" s="1231"/>
      <c r="BY42" s="1232"/>
      <c r="BZ42" s="1232"/>
      <c r="CA42" s="1232"/>
      <c r="CI42" s="1231"/>
      <c r="CK42" s="1232"/>
      <c r="CL42" s="1232"/>
      <c r="CM42" s="1232"/>
      <c r="CU42" s="1231"/>
      <c r="CW42" s="1232"/>
      <c r="CX42" s="1232"/>
      <c r="CY42" s="1232"/>
    </row>
    <row r="43" spans="2:109" ht="13.5" customHeight="1">
      <c r="B43" s="249"/>
      <c r="AN43" s="1233" t="s">
        <v>636</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c r="B44" s="249"/>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c r="B45" s="249"/>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c r="B46" s="249"/>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c r="B47" s="249"/>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c r="B48" s="249"/>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c r="B49" s="249"/>
      <c r="AN49" s="245" t="s">
        <v>637</v>
      </c>
    </row>
    <row r="50" spans="1:109">
      <c r="B50" s="249"/>
      <c r="G50" s="1243"/>
      <c r="H50" s="1243"/>
      <c r="I50" s="1243"/>
      <c r="J50" s="1243"/>
      <c r="K50" s="1244"/>
      <c r="L50" s="1244"/>
      <c r="M50" s="1245"/>
      <c r="N50" s="1245"/>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516</v>
      </c>
      <c r="BQ50" s="1249"/>
      <c r="BR50" s="1249"/>
      <c r="BS50" s="1249"/>
      <c r="BT50" s="1249"/>
      <c r="BU50" s="1249"/>
      <c r="BV50" s="1249"/>
      <c r="BW50" s="1249"/>
      <c r="BX50" s="1249" t="s">
        <v>517</v>
      </c>
      <c r="BY50" s="1249"/>
      <c r="BZ50" s="1249"/>
      <c r="CA50" s="1249"/>
      <c r="CB50" s="1249"/>
      <c r="CC50" s="1249"/>
      <c r="CD50" s="1249"/>
      <c r="CE50" s="1249"/>
      <c r="CF50" s="1249" t="s">
        <v>518</v>
      </c>
      <c r="CG50" s="1249"/>
      <c r="CH50" s="1249"/>
      <c r="CI50" s="1249"/>
      <c r="CJ50" s="1249"/>
      <c r="CK50" s="1249"/>
      <c r="CL50" s="1249"/>
      <c r="CM50" s="1249"/>
      <c r="CN50" s="1249" t="s">
        <v>519</v>
      </c>
      <c r="CO50" s="1249"/>
      <c r="CP50" s="1249"/>
      <c r="CQ50" s="1249"/>
      <c r="CR50" s="1249"/>
      <c r="CS50" s="1249"/>
      <c r="CT50" s="1249"/>
      <c r="CU50" s="1249"/>
      <c r="CV50" s="1249" t="s">
        <v>520</v>
      </c>
      <c r="CW50" s="1249"/>
      <c r="CX50" s="1249"/>
      <c r="CY50" s="1249"/>
      <c r="CZ50" s="1249"/>
      <c r="DA50" s="1249"/>
      <c r="DB50" s="1249"/>
      <c r="DC50" s="1249"/>
    </row>
    <row r="51" spans="1:109" ht="13.5" customHeight="1">
      <c r="B51" s="249"/>
      <c r="G51" s="1250"/>
      <c r="H51" s="1250"/>
      <c r="I51" s="1251"/>
      <c r="J51" s="1251"/>
      <c r="K51" s="1252"/>
      <c r="L51" s="1252"/>
      <c r="M51" s="1252"/>
      <c r="N51" s="1252"/>
      <c r="AM51" s="1242"/>
      <c r="AN51" s="1253" t="s">
        <v>638</v>
      </c>
      <c r="AO51" s="1253"/>
      <c r="AP51" s="1253"/>
      <c r="AQ51" s="1253"/>
      <c r="AR51" s="1253"/>
      <c r="AS51" s="1253"/>
      <c r="AT51" s="1253"/>
      <c r="AU51" s="1253"/>
      <c r="AV51" s="1253"/>
      <c r="AW51" s="1253"/>
      <c r="AX51" s="1253"/>
      <c r="AY51" s="1253"/>
      <c r="AZ51" s="1253"/>
      <c r="BA51" s="1253"/>
      <c r="BB51" s="1253" t="s">
        <v>639</v>
      </c>
      <c r="BC51" s="1253"/>
      <c r="BD51" s="1253"/>
      <c r="BE51" s="1253"/>
      <c r="BF51" s="1253"/>
      <c r="BG51" s="1253"/>
      <c r="BH51" s="1253"/>
      <c r="BI51" s="1253"/>
      <c r="BJ51" s="1253"/>
      <c r="BK51" s="1253"/>
      <c r="BL51" s="1253"/>
      <c r="BM51" s="1253"/>
      <c r="BN51" s="1253"/>
      <c r="BO51" s="1253"/>
      <c r="BP51" s="1254">
        <v>18.600000000000001</v>
      </c>
      <c r="BQ51" s="1254"/>
      <c r="BR51" s="1254"/>
      <c r="BS51" s="1254"/>
      <c r="BT51" s="1254"/>
      <c r="BU51" s="1254"/>
      <c r="BV51" s="1254"/>
      <c r="BW51" s="1254"/>
      <c r="BX51" s="1254">
        <v>12.9</v>
      </c>
      <c r="BY51" s="1254"/>
      <c r="BZ51" s="1254"/>
      <c r="CA51" s="1254"/>
      <c r="CB51" s="1254"/>
      <c r="CC51" s="1254"/>
      <c r="CD51" s="1254"/>
      <c r="CE51" s="1254"/>
      <c r="CF51" s="1254">
        <v>24.1</v>
      </c>
      <c r="CG51" s="1254"/>
      <c r="CH51" s="1254"/>
      <c r="CI51" s="1254"/>
      <c r="CJ51" s="1254"/>
      <c r="CK51" s="1254"/>
      <c r="CL51" s="1254"/>
      <c r="CM51" s="1254"/>
      <c r="CN51" s="1254">
        <v>26.8</v>
      </c>
      <c r="CO51" s="1254"/>
      <c r="CP51" s="1254"/>
      <c r="CQ51" s="1254"/>
      <c r="CR51" s="1254"/>
      <c r="CS51" s="1254"/>
      <c r="CT51" s="1254"/>
      <c r="CU51" s="1254"/>
      <c r="CV51" s="1254">
        <v>15.7</v>
      </c>
      <c r="CW51" s="1254"/>
      <c r="CX51" s="1254"/>
      <c r="CY51" s="1254"/>
      <c r="CZ51" s="1254"/>
      <c r="DA51" s="1254"/>
      <c r="DB51" s="1254"/>
      <c r="DC51" s="1254"/>
    </row>
    <row r="52" spans="1:109">
      <c r="B52" s="249"/>
      <c r="G52" s="1250"/>
      <c r="H52" s="1250"/>
      <c r="I52" s="1251"/>
      <c r="J52" s="1251"/>
      <c r="K52" s="1252"/>
      <c r="L52" s="1252"/>
      <c r="M52" s="1252"/>
      <c r="N52" s="1252"/>
      <c r="AM52" s="1242"/>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c r="A53" s="1232"/>
      <c r="B53" s="249"/>
      <c r="G53" s="1250"/>
      <c r="H53" s="1250"/>
      <c r="I53" s="1243"/>
      <c r="J53" s="1243"/>
      <c r="K53" s="1252"/>
      <c r="L53" s="1252"/>
      <c r="M53" s="1252"/>
      <c r="N53" s="1252"/>
      <c r="AM53" s="1242"/>
      <c r="AN53" s="1253"/>
      <c r="AO53" s="1253"/>
      <c r="AP53" s="1253"/>
      <c r="AQ53" s="1253"/>
      <c r="AR53" s="1253"/>
      <c r="AS53" s="1253"/>
      <c r="AT53" s="1253"/>
      <c r="AU53" s="1253"/>
      <c r="AV53" s="1253"/>
      <c r="AW53" s="1253"/>
      <c r="AX53" s="1253"/>
      <c r="AY53" s="1253"/>
      <c r="AZ53" s="1253"/>
      <c r="BA53" s="1253"/>
      <c r="BB53" s="1253" t="s">
        <v>640</v>
      </c>
      <c r="BC53" s="1253"/>
      <c r="BD53" s="1253"/>
      <c r="BE53" s="1253"/>
      <c r="BF53" s="1253"/>
      <c r="BG53" s="1253"/>
      <c r="BH53" s="1253"/>
      <c r="BI53" s="1253"/>
      <c r="BJ53" s="1253"/>
      <c r="BK53" s="1253"/>
      <c r="BL53" s="1253"/>
      <c r="BM53" s="1253"/>
      <c r="BN53" s="1253"/>
      <c r="BO53" s="1253"/>
      <c r="BP53" s="1254">
        <v>47.1</v>
      </c>
      <c r="BQ53" s="1254"/>
      <c r="BR53" s="1254"/>
      <c r="BS53" s="1254"/>
      <c r="BT53" s="1254"/>
      <c r="BU53" s="1254"/>
      <c r="BV53" s="1254"/>
      <c r="BW53" s="1254"/>
      <c r="BX53" s="1254">
        <v>46.3</v>
      </c>
      <c r="BY53" s="1254"/>
      <c r="BZ53" s="1254"/>
      <c r="CA53" s="1254"/>
      <c r="CB53" s="1254"/>
      <c r="CC53" s="1254"/>
      <c r="CD53" s="1254"/>
      <c r="CE53" s="1254"/>
      <c r="CF53" s="1254">
        <v>47.7</v>
      </c>
      <c r="CG53" s="1254"/>
      <c r="CH53" s="1254"/>
      <c r="CI53" s="1254"/>
      <c r="CJ53" s="1254"/>
      <c r="CK53" s="1254"/>
      <c r="CL53" s="1254"/>
      <c r="CM53" s="1254"/>
      <c r="CN53" s="1254">
        <v>49.1</v>
      </c>
      <c r="CO53" s="1254"/>
      <c r="CP53" s="1254"/>
      <c r="CQ53" s="1254"/>
      <c r="CR53" s="1254"/>
      <c r="CS53" s="1254"/>
      <c r="CT53" s="1254"/>
      <c r="CU53" s="1254"/>
      <c r="CV53" s="1254">
        <v>46.6</v>
      </c>
      <c r="CW53" s="1254"/>
      <c r="CX53" s="1254"/>
      <c r="CY53" s="1254"/>
      <c r="CZ53" s="1254"/>
      <c r="DA53" s="1254"/>
      <c r="DB53" s="1254"/>
      <c r="DC53" s="1254"/>
    </row>
    <row r="54" spans="1:109">
      <c r="A54" s="1232"/>
      <c r="B54" s="249"/>
      <c r="G54" s="1250"/>
      <c r="H54" s="1250"/>
      <c r="I54" s="1243"/>
      <c r="J54" s="1243"/>
      <c r="K54" s="1252"/>
      <c r="L54" s="1252"/>
      <c r="M54" s="1252"/>
      <c r="N54" s="1252"/>
      <c r="AM54" s="1242"/>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c r="A55" s="1232"/>
      <c r="B55" s="249"/>
      <c r="G55" s="1243"/>
      <c r="H55" s="1243"/>
      <c r="I55" s="1243"/>
      <c r="J55" s="1243"/>
      <c r="K55" s="1252"/>
      <c r="L55" s="1252"/>
      <c r="M55" s="1252"/>
      <c r="N55" s="1252"/>
      <c r="AN55" s="1249" t="s">
        <v>641</v>
      </c>
      <c r="AO55" s="1249"/>
      <c r="AP55" s="1249"/>
      <c r="AQ55" s="1249"/>
      <c r="AR55" s="1249"/>
      <c r="AS55" s="1249"/>
      <c r="AT55" s="1249"/>
      <c r="AU55" s="1249"/>
      <c r="AV55" s="1249"/>
      <c r="AW55" s="1249"/>
      <c r="AX55" s="1249"/>
      <c r="AY55" s="1249"/>
      <c r="AZ55" s="1249"/>
      <c r="BA55" s="1249"/>
      <c r="BB55" s="1253" t="s">
        <v>639</v>
      </c>
      <c r="BC55" s="1253"/>
      <c r="BD55" s="1253"/>
      <c r="BE55" s="1253"/>
      <c r="BF55" s="1253"/>
      <c r="BG55" s="1253"/>
      <c r="BH55" s="1253"/>
      <c r="BI55" s="1253"/>
      <c r="BJ55" s="1253"/>
      <c r="BK55" s="1253"/>
      <c r="BL55" s="1253"/>
      <c r="BM55" s="1253"/>
      <c r="BN55" s="1253"/>
      <c r="BO55" s="1253"/>
      <c r="BP55" s="1254">
        <v>40.799999999999997</v>
      </c>
      <c r="BQ55" s="1254"/>
      <c r="BR55" s="1254"/>
      <c r="BS55" s="1254"/>
      <c r="BT55" s="1254"/>
      <c r="BU55" s="1254"/>
      <c r="BV55" s="1254"/>
      <c r="BW55" s="1254"/>
      <c r="BX55" s="1254">
        <v>38.5</v>
      </c>
      <c r="BY55" s="1254"/>
      <c r="BZ55" s="1254"/>
      <c r="CA55" s="1254"/>
      <c r="CB55" s="1254"/>
      <c r="CC55" s="1254"/>
      <c r="CD55" s="1254"/>
      <c r="CE55" s="1254"/>
      <c r="CF55" s="1254">
        <v>35.5</v>
      </c>
      <c r="CG55" s="1254"/>
      <c r="CH55" s="1254"/>
      <c r="CI55" s="1254"/>
      <c r="CJ55" s="1254"/>
      <c r="CK55" s="1254"/>
      <c r="CL55" s="1254"/>
      <c r="CM55" s="1254"/>
      <c r="CN55" s="1254">
        <v>23.5</v>
      </c>
      <c r="CO55" s="1254"/>
      <c r="CP55" s="1254"/>
      <c r="CQ55" s="1254"/>
      <c r="CR55" s="1254"/>
      <c r="CS55" s="1254"/>
      <c r="CT55" s="1254"/>
      <c r="CU55" s="1254"/>
      <c r="CV55" s="1254">
        <v>8.5</v>
      </c>
      <c r="CW55" s="1254"/>
      <c r="CX55" s="1254"/>
      <c r="CY55" s="1254"/>
      <c r="CZ55" s="1254"/>
      <c r="DA55" s="1254"/>
      <c r="DB55" s="1254"/>
      <c r="DC55" s="1254"/>
    </row>
    <row r="56" spans="1:109">
      <c r="A56" s="1232"/>
      <c r="B56" s="249"/>
      <c r="G56" s="1243"/>
      <c r="H56" s="1243"/>
      <c r="I56" s="1243"/>
      <c r="J56" s="1243"/>
      <c r="K56" s="1252"/>
      <c r="L56" s="1252"/>
      <c r="M56" s="1252"/>
      <c r="N56" s="1252"/>
      <c r="AN56" s="1249"/>
      <c r="AO56" s="1249"/>
      <c r="AP56" s="1249"/>
      <c r="AQ56" s="1249"/>
      <c r="AR56" s="1249"/>
      <c r="AS56" s="1249"/>
      <c r="AT56" s="1249"/>
      <c r="AU56" s="1249"/>
      <c r="AV56" s="1249"/>
      <c r="AW56" s="1249"/>
      <c r="AX56" s="1249"/>
      <c r="AY56" s="1249"/>
      <c r="AZ56" s="1249"/>
      <c r="BA56" s="1249"/>
      <c r="BB56" s="1253"/>
      <c r="BC56" s="1253"/>
      <c r="BD56" s="1253"/>
      <c r="BE56" s="1253"/>
      <c r="BF56" s="1253"/>
      <c r="BG56" s="1253"/>
      <c r="BH56" s="1253"/>
      <c r="BI56" s="1253"/>
      <c r="BJ56" s="1253"/>
      <c r="BK56" s="1253"/>
      <c r="BL56" s="1253"/>
      <c r="BM56" s="1253"/>
      <c r="BN56" s="1253"/>
      <c r="BO56" s="1253"/>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1232" customFormat="1">
      <c r="B57" s="1255"/>
      <c r="G57" s="1243"/>
      <c r="H57" s="1243"/>
      <c r="I57" s="1256"/>
      <c r="J57" s="1256"/>
      <c r="K57" s="1252"/>
      <c r="L57" s="1252"/>
      <c r="M57" s="1252"/>
      <c r="N57" s="1252"/>
      <c r="AM57" s="245"/>
      <c r="AN57" s="1249"/>
      <c r="AO57" s="1249"/>
      <c r="AP57" s="1249"/>
      <c r="AQ57" s="1249"/>
      <c r="AR57" s="1249"/>
      <c r="AS57" s="1249"/>
      <c r="AT57" s="1249"/>
      <c r="AU57" s="1249"/>
      <c r="AV57" s="1249"/>
      <c r="AW57" s="1249"/>
      <c r="AX57" s="1249"/>
      <c r="AY57" s="1249"/>
      <c r="AZ57" s="1249"/>
      <c r="BA57" s="1249"/>
      <c r="BB57" s="1253" t="s">
        <v>640</v>
      </c>
      <c r="BC57" s="1253"/>
      <c r="BD57" s="1253"/>
      <c r="BE57" s="1253"/>
      <c r="BF57" s="1253"/>
      <c r="BG57" s="1253"/>
      <c r="BH57" s="1253"/>
      <c r="BI57" s="1253"/>
      <c r="BJ57" s="1253"/>
      <c r="BK57" s="1253"/>
      <c r="BL57" s="1253"/>
      <c r="BM57" s="1253"/>
      <c r="BN57" s="1253"/>
      <c r="BO57" s="1253"/>
      <c r="BP57" s="1254">
        <v>63.5</v>
      </c>
      <c r="BQ57" s="1254"/>
      <c r="BR57" s="1254"/>
      <c r="BS57" s="1254"/>
      <c r="BT57" s="1254"/>
      <c r="BU57" s="1254"/>
      <c r="BV57" s="1254"/>
      <c r="BW57" s="1254"/>
      <c r="BX57" s="1254">
        <v>65.3</v>
      </c>
      <c r="BY57" s="1254"/>
      <c r="BZ57" s="1254"/>
      <c r="CA57" s="1254"/>
      <c r="CB57" s="1254"/>
      <c r="CC57" s="1254"/>
      <c r="CD57" s="1254"/>
      <c r="CE57" s="1254"/>
      <c r="CF57" s="1254">
        <v>66</v>
      </c>
      <c r="CG57" s="1254"/>
      <c r="CH57" s="1254"/>
      <c r="CI57" s="1254"/>
      <c r="CJ57" s="1254"/>
      <c r="CK57" s="1254"/>
      <c r="CL57" s="1254"/>
      <c r="CM57" s="1254"/>
      <c r="CN57" s="1254">
        <v>61.9</v>
      </c>
      <c r="CO57" s="1254"/>
      <c r="CP57" s="1254"/>
      <c r="CQ57" s="1254"/>
      <c r="CR57" s="1254"/>
      <c r="CS57" s="1254"/>
      <c r="CT57" s="1254"/>
      <c r="CU57" s="1254"/>
      <c r="CV57" s="1254">
        <v>62.1</v>
      </c>
      <c r="CW57" s="1254"/>
      <c r="CX57" s="1254"/>
      <c r="CY57" s="1254"/>
      <c r="CZ57" s="1254"/>
      <c r="DA57" s="1254"/>
      <c r="DB57" s="1254"/>
      <c r="DC57" s="1254"/>
      <c r="DD57" s="1257"/>
      <c r="DE57" s="1255"/>
    </row>
    <row r="58" spans="1:109" s="1232" customFormat="1">
      <c r="A58" s="245"/>
      <c r="B58" s="1255"/>
      <c r="G58" s="1243"/>
      <c r="H58" s="1243"/>
      <c r="I58" s="1256"/>
      <c r="J58" s="1256"/>
      <c r="K58" s="1252"/>
      <c r="L58" s="1252"/>
      <c r="M58" s="1252"/>
      <c r="N58" s="1252"/>
      <c r="AM58" s="245"/>
      <c r="AN58" s="1249"/>
      <c r="AO58" s="1249"/>
      <c r="AP58" s="1249"/>
      <c r="AQ58" s="1249"/>
      <c r="AR58" s="1249"/>
      <c r="AS58" s="1249"/>
      <c r="AT58" s="1249"/>
      <c r="AU58" s="1249"/>
      <c r="AV58" s="1249"/>
      <c r="AW58" s="1249"/>
      <c r="AX58" s="1249"/>
      <c r="AY58" s="1249"/>
      <c r="AZ58" s="1249"/>
      <c r="BA58" s="1249"/>
      <c r="BB58" s="1253"/>
      <c r="BC58" s="1253"/>
      <c r="BD58" s="1253"/>
      <c r="BE58" s="1253"/>
      <c r="BF58" s="1253"/>
      <c r="BG58" s="1253"/>
      <c r="BH58" s="1253"/>
      <c r="BI58" s="1253"/>
      <c r="BJ58" s="1253"/>
      <c r="BK58" s="1253"/>
      <c r="BL58" s="1253"/>
      <c r="BM58" s="1253"/>
      <c r="BN58" s="1253"/>
      <c r="BO58" s="1253"/>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1257"/>
      <c r="DE58" s="1255"/>
    </row>
    <row r="59" spans="1:109" s="1232" customFormat="1">
      <c r="A59" s="245"/>
      <c r="B59" s="1255"/>
      <c r="K59" s="1258"/>
      <c r="L59" s="1258"/>
      <c r="M59" s="1258"/>
      <c r="N59" s="1258"/>
      <c r="AQ59" s="1258"/>
      <c r="AR59" s="1258"/>
      <c r="AS59" s="1258"/>
      <c r="AT59" s="1258"/>
      <c r="BC59" s="1258"/>
      <c r="BD59" s="1258"/>
      <c r="BE59" s="1258"/>
      <c r="BF59" s="1258"/>
      <c r="BO59" s="1258"/>
      <c r="BP59" s="1258"/>
      <c r="BQ59" s="1258"/>
      <c r="BR59" s="1258"/>
      <c r="CA59" s="1258"/>
      <c r="CB59" s="1258"/>
      <c r="CC59" s="1258"/>
      <c r="CD59" s="1258"/>
      <c r="CM59" s="1258"/>
      <c r="CN59" s="1258"/>
      <c r="CO59" s="1258"/>
      <c r="CP59" s="1258"/>
      <c r="CY59" s="1258"/>
      <c r="CZ59" s="1258"/>
      <c r="DA59" s="1258"/>
      <c r="DB59" s="1258"/>
      <c r="DC59" s="1258"/>
      <c r="DD59" s="1257"/>
      <c r="DE59" s="1255"/>
    </row>
    <row r="60" spans="1:109" s="1232" customFormat="1">
      <c r="A60" s="245"/>
      <c r="B60" s="1255"/>
      <c r="K60" s="1258"/>
      <c r="L60" s="1258"/>
      <c r="M60" s="1258"/>
      <c r="N60" s="1258"/>
      <c r="AQ60" s="1258"/>
      <c r="AR60" s="1258"/>
      <c r="AS60" s="1258"/>
      <c r="AT60" s="1258"/>
      <c r="BC60" s="1258"/>
      <c r="BD60" s="1258"/>
      <c r="BE60" s="1258"/>
      <c r="BF60" s="1258"/>
      <c r="BO60" s="1258"/>
      <c r="BP60" s="1258"/>
      <c r="BQ60" s="1258"/>
      <c r="BR60" s="1258"/>
      <c r="CA60" s="1258"/>
      <c r="CB60" s="1258"/>
      <c r="CC60" s="1258"/>
      <c r="CD60" s="1258"/>
      <c r="CM60" s="1258"/>
      <c r="CN60" s="1258"/>
      <c r="CO60" s="1258"/>
      <c r="CP60" s="1258"/>
      <c r="CY60" s="1258"/>
      <c r="CZ60" s="1258"/>
      <c r="DA60" s="1258"/>
      <c r="DB60" s="1258"/>
      <c r="DC60" s="1258"/>
      <c r="DD60" s="1257"/>
      <c r="DE60" s="1255"/>
    </row>
    <row r="61" spans="1:109" s="1232" customFormat="1">
      <c r="A61" s="245"/>
      <c r="B61" s="1259"/>
      <c r="C61" s="1260"/>
      <c r="D61" s="1260"/>
      <c r="E61" s="1260"/>
      <c r="F61" s="1260"/>
      <c r="G61" s="1260"/>
      <c r="H61" s="1260"/>
      <c r="I61" s="1260"/>
      <c r="J61" s="1260"/>
      <c r="K61" s="1260"/>
      <c r="L61" s="1260"/>
      <c r="M61" s="1261"/>
      <c r="N61" s="1261"/>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1"/>
      <c r="AT61" s="1261"/>
      <c r="AU61" s="1260"/>
      <c r="AV61" s="1260"/>
      <c r="AW61" s="1260"/>
      <c r="AX61" s="1260"/>
      <c r="AY61" s="1260"/>
      <c r="AZ61" s="1260"/>
      <c r="BA61" s="1260"/>
      <c r="BB61" s="1260"/>
      <c r="BC61" s="1260"/>
      <c r="BD61" s="1260"/>
      <c r="BE61" s="1261"/>
      <c r="BF61" s="1261"/>
      <c r="BG61" s="1260"/>
      <c r="BH61" s="1260"/>
      <c r="BI61" s="1260"/>
      <c r="BJ61" s="1260"/>
      <c r="BK61" s="1260"/>
      <c r="BL61" s="1260"/>
      <c r="BM61" s="1260"/>
      <c r="BN61" s="1260"/>
      <c r="BO61" s="1260"/>
      <c r="BP61" s="1260"/>
      <c r="BQ61" s="1261"/>
      <c r="BR61" s="1261"/>
      <c r="BS61" s="1260"/>
      <c r="BT61" s="1260"/>
      <c r="BU61" s="1260"/>
      <c r="BV61" s="1260"/>
      <c r="BW61" s="1260"/>
      <c r="BX61" s="1260"/>
      <c r="BY61" s="1260"/>
      <c r="BZ61" s="1260"/>
      <c r="CA61" s="1260"/>
      <c r="CB61" s="1260"/>
      <c r="CC61" s="1261"/>
      <c r="CD61" s="1261"/>
      <c r="CE61" s="1260"/>
      <c r="CF61" s="1260"/>
      <c r="CG61" s="1260"/>
      <c r="CH61" s="1260"/>
      <c r="CI61" s="1260"/>
      <c r="CJ61" s="1260"/>
      <c r="CK61" s="1260"/>
      <c r="CL61" s="1260"/>
      <c r="CM61" s="1260"/>
      <c r="CN61" s="1260"/>
      <c r="CO61" s="1261"/>
      <c r="CP61" s="1261"/>
      <c r="CQ61" s="1260"/>
      <c r="CR61" s="1260"/>
      <c r="CS61" s="1260"/>
      <c r="CT61" s="1260"/>
      <c r="CU61" s="1260"/>
      <c r="CV61" s="1260"/>
      <c r="CW61" s="1260"/>
      <c r="CX61" s="1260"/>
      <c r="CY61" s="1260"/>
      <c r="CZ61" s="1260"/>
      <c r="DA61" s="1261"/>
      <c r="DB61" s="1261"/>
      <c r="DC61" s="1261"/>
      <c r="DD61" s="1262"/>
      <c r="DE61" s="1255"/>
    </row>
    <row r="62" spans="1:109">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245"/>
    </row>
    <row r="63" spans="1:109" ht="17.25">
      <c r="B63" s="302" t="s">
        <v>642</v>
      </c>
    </row>
    <row r="64" spans="1:109">
      <c r="B64" s="249"/>
      <c r="G64" s="1231"/>
      <c r="I64" s="1263"/>
      <c r="J64" s="1263"/>
      <c r="K64" s="1263"/>
      <c r="L64" s="1263"/>
      <c r="M64" s="1263"/>
      <c r="N64" s="1264"/>
      <c r="AM64" s="1231"/>
      <c r="AN64" s="1231" t="s">
        <v>635</v>
      </c>
      <c r="AP64" s="1232"/>
      <c r="AQ64" s="1232"/>
      <c r="AR64" s="1232"/>
      <c r="AY64" s="1231"/>
      <c r="BA64" s="1232"/>
      <c r="BB64" s="1232"/>
      <c r="BC64" s="1232"/>
      <c r="BK64" s="1231"/>
      <c r="BM64" s="1232"/>
      <c r="BN64" s="1232"/>
      <c r="BO64" s="1232"/>
      <c r="BW64" s="1231"/>
      <c r="BY64" s="1232"/>
      <c r="BZ64" s="1232"/>
      <c r="CA64" s="1232"/>
      <c r="CI64" s="1231"/>
      <c r="CK64" s="1232"/>
      <c r="CL64" s="1232"/>
      <c r="CM64" s="1232"/>
      <c r="CU64" s="1231"/>
      <c r="CW64" s="1232"/>
      <c r="CX64" s="1232"/>
      <c r="CY64" s="1232"/>
    </row>
    <row r="65" spans="2:107">
      <c r="B65" s="249"/>
      <c r="AN65" s="1265" t="s">
        <v>643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c r="B66" s="249"/>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c r="B67" s="249"/>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c r="B68" s="249"/>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c r="B69" s="249"/>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c r="B70" s="249"/>
      <c r="H70" s="1274"/>
      <c r="I70" s="1274"/>
      <c r="J70" s="1275"/>
      <c r="K70" s="1275"/>
      <c r="L70" s="1276"/>
      <c r="M70" s="1275"/>
      <c r="N70" s="1276"/>
      <c r="AN70" s="1242"/>
      <c r="AO70" s="1242"/>
      <c r="AP70" s="1242"/>
      <c r="AZ70" s="1242"/>
      <c r="BA70" s="1242"/>
      <c r="BB70" s="1242"/>
      <c r="BL70" s="1242"/>
      <c r="BM70" s="1242"/>
      <c r="BN70" s="1242"/>
      <c r="BX70" s="1242"/>
      <c r="BY70" s="1242"/>
      <c r="BZ70" s="1242"/>
      <c r="CJ70" s="1242"/>
      <c r="CK70" s="1242"/>
      <c r="CL70" s="1242"/>
      <c r="CV70" s="1242"/>
      <c r="CW70" s="1242"/>
      <c r="CX70" s="1242"/>
    </row>
    <row r="71" spans="2:107">
      <c r="B71" s="249"/>
      <c r="G71" s="1277"/>
      <c r="I71" s="1278"/>
      <c r="J71" s="1275"/>
      <c r="K71" s="1275"/>
      <c r="L71" s="1276"/>
      <c r="M71" s="1275"/>
      <c r="N71" s="1276"/>
      <c r="AM71" s="1277"/>
      <c r="AN71" s="245" t="s">
        <v>637</v>
      </c>
    </row>
    <row r="72" spans="2:107">
      <c r="B72" s="249"/>
      <c r="G72" s="1243"/>
      <c r="H72" s="1243"/>
      <c r="I72" s="1243"/>
      <c r="J72" s="1243"/>
      <c r="K72" s="1244"/>
      <c r="L72" s="1244"/>
      <c r="M72" s="1245"/>
      <c r="N72" s="1245"/>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516</v>
      </c>
      <c r="BQ72" s="1249"/>
      <c r="BR72" s="1249"/>
      <c r="BS72" s="1249"/>
      <c r="BT72" s="1249"/>
      <c r="BU72" s="1249"/>
      <c r="BV72" s="1249"/>
      <c r="BW72" s="1249"/>
      <c r="BX72" s="1249" t="s">
        <v>517</v>
      </c>
      <c r="BY72" s="1249"/>
      <c r="BZ72" s="1249"/>
      <c r="CA72" s="1249"/>
      <c r="CB72" s="1249"/>
      <c r="CC72" s="1249"/>
      <c r="CD72" s="1249"/>
      <c r="CE72" s="1249"/>
      <c r="CF72" s="1249" t="s">
        <v>518</v>
      </c>
      <c r="CG72" s="1249"/>
      <c r="CH72" s="1249"/>
      <c r="CI72" s="1249"/>
      <c r="CJ72" s="1249"/>
      <c r="CK72" s="1249"/>
      <c r="CL72" s="1249"/>
      <c r="CM72" s="1249"/>
      <c r="CN72" s="1249" t="s">
        <v>519</v>
      </c>
      <c r="CO72" s="1249"/>
      <c r="CP72" s="1249"/>
      <c r="CQ72" s="1249"/>
      <c r="CR72" s="1249"/>
      <c r="CS72" s="1249"/>
      <c r="CT72" s="1249"/>
      <c r="CU72" s="1249"/>
      <c r="CV72" s="1249" t="s">
        <v>520</v>
      </c>
      <c r="CW72" s="1249"/>
      <c r="CX72" s="1249"/>
      <c r="CY72" s="1249"/>
      <c r="CZ72" s="1249"/>
      <c r="DA72" s="1249"/>
      <c r="DB72" s="1249"/>
      <c r="DC72" s="1249"/>
    </row>
    <row r="73" spans="2:107">
      <c r="B73" s="249"/>
      <c r="G73" s="1250"/>
      <c r="H73" s="1250"/>
      <c r="I73" s="1250"/>
      <c r="J73" s="1250"/>
      <c r="K73" s="1279"/>
      <c r="L73" s="1279"/>
      <c r="M73" s="1279"/>
      <c r="N73" s="1279"/>
      <c r="AM73" s="1242"/>
      <c r="AN73" s="1253" t="s">
        <v>638</v>
      </c>
      <c r="AO73" s="1253"/>
      <c r="AP73" s="1253"/>
      <c r="AQ73" s="1253"/>
      <c r="AR73" s="1253"/>
      <c r="AS73" s="1253"/>
      <c r="AT73" s="1253"/>
      <c r="AU73" s="1253"/>
      <c r="AV73" s="1253"/>
      <c r="AW73" s="1253"/>
      <c r="AX73" s="1253"/>
      <c r="AY73" s="1253"/>
      <c r="AZ73" s="1253"/>
      <c r="BA73" s="1253"/>
      <c r="BB73" s="1253" t="s">
        <v>639</v>
      </c>
      <c r="BC73" s="1253"/>
      <c r="BD73" s="1253"/>
      <c r="BE73" s="1253"/>
      <c r="BF73" s="1253"/>
      <c r="BG73" s="1253"/>
      <c r="BH73" s="1253"/>
      <c r="BI73" s="1253"/>
      <c r="BJ73" s="1253"/>
      <c r="BK73" s="1253"/>
      <c r="BL73" s="1253"/>
      <c r="BM73" s="1253"/>
      <c r="BN73" s="1253"/>
      <c r="BO73" s="1253"/>
      <c r="BP73" s="1254">
        <v>18.600000000000001</v>
      </c>
      <c r="BQ73" s="1254"/>
      <c r="BR73" s="1254"/>
      <c r="BS73" s="1254"/>
      <c r="BT73" s="1254"/>
      <c r="BU73" s="1254"/>
      <c r="BV73" s="1254"/>
      <c r="BW73" s="1254"/>
      <c r="BX73" s="1254">
        <v>12.9</v>
      </c>
      <c r="BY73" s="1254"/>
      <c r="BZ73" s="1254"/>
      <c r="CA73" s="1254"/>
      <c r="CB73" s="1254"/>
      <c r="CC73" s="1254"/>
      <c r="CD73" s="1254"/>
      <c r="CE73" s="1254"/>
      <c r="CF73" s="1254">
        <v>24.1</v>
      </c>
      <c r="CG73" s="1254"/>
      <c r="CH73" s="1254"/>
      <c r="CI73" s="1254"/>
      <c r="CJ73" s="1254"/>
      <c r="CK73" s="1254"/>
      <c r="CL73" s="1254"/>
      <c r="CM73" s="1254"/>
      <c r="CN73" s="1254">
        <v>26.8</v>
      </c>
      <c r="CO73" s="1254"/>
      <c r="CP73" s="1254"/>
      <c r="CQ73" s="1254"/>
      <c r="CR73" s="1254"/>
      <c r="CS73" s="1254"/>
      <c r="CT73" s="1254"/>
      <c r="CU73" s="1254"/>
      <c r="CV73" s="1254">
        <v>15.7</v>
      </c>
      <c r="CW73" s="1254"/>
      <c r="CX73" s="1254"/>
      <c r="CY73" s="1254"/>
      <c r="CZ73" s="1254"/>
      <c r="DA73" s="1254"/>
      <c r="DB73" s="1254"/>
      <c r="DC73" s="1254"/>
    </row>
    <row r="74" spans="2:107">
      <c r="B74" s="249"/>
      <c r="G74" s="1250"/>
      <c r="H74" s="1250"/>
      <c r="I74" s="1250"/>
      <c r="J74" s="1250"/>
      <c r="K74" s="1279"/>
      <c r="L74" s="1279"/>
      <c r="M74" s="1279"/>
      <c r="N74" s="1279"/>
      <c r="AM74" s="1242"/>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c r="B75" s="249"/>
      <c r="G75" s="1250"/>
      <c r="H75" s="1250"/>
      <c r="I75" s="1243"/>
      <c r="J75" s="1243"/>
      <c r="K75" s="1252"/>
      <c r="L75" s="1252"/>
      <c r="M75" s="1252"/>
      <c r="N75" s="1252"/>
      <c r="AM75" s="1242"/>
      <c r="AN75" s="1253"/>
      <c r="AO75" s="1253"/>
      <c r="AP75" s="1253"/>
      <c r="AQ75" s="1253"/>
      <c r="AR75" s="1253"/>
      <c r="AS75" s="1253"/>
      <c r="AT75" s="1253"/>
      <c r="AU75" s="1253"/>
      <c r="AV75" s="1253"/>
      <c r="AW75" s="1253"/>
      <c r="AX75" s="1253"/>
      <c r="AY75" s="1253"/>
      <c r="AZ75" s="1253"/>
      <c r="BA75" s="1253"/>
      <c r="BB75" s="1253" t="s">
        <v>644</v>
      </c>
      <c r="BC75" s="1253"/>
      <c r="BD75" s="1253"/>
      <c r="BE75" s="1253"/>
      <c r="BF75" s="1253"/>
      <c r="BG75" s="1253"/>
      <c r="BH75" s="1253"/>
      <c r="BI75" s="1253"/>
      <c r="BJ75" s="1253"/>
      <c r="BK75" s="1253"/>
      <c r="BL75" s="1253"/>
      <c r="BM75" s="1253"/>
      <c r="BN75" s="1253"/>
      <c r="BO75" s="1253"/>
      <c r="BP75" s="1254">
        <v>5.3</v>
      </c>
      <c r="BQ75" s="1254"/>
      <c r="BR75" s="1254"/>
      <c r="BS75" s="1254"/>
      <c r="BT75" s="1254"/>
      <c r="BU75" s="1254"/>
      <c r="BV75" s="1254"/>
      <c r="BW75" s="1254"/>
      <c r="BX75" s="1254">
        <v>5</v>
      </c>
      <c r="BY75" s="1254"/>
      <c r="BZ75" s="1254"/>
      <c r="CA75" s="1254"/>
      <c r="CB75" s="1254"/>
      <c r="CC75" s="1254"/>
      <c r="CD75" s="1254"/>
      <c r="CE75" s="1254"/>
      <c r="CF75" s="1254">
        <v>4.5</v>
      </c>
      <c r="CG75" s="1254"/>
      <c r="CH75" s="1254"/>
      <c r="CI75" s="1254"/>
      <c r="CJ75" s="1254"/>
      <c r="CK75" s="1254"/>
      <c r="CL75" s="1254"/>
      <c r="CM75" s="1254"/>
      <c r="CN75" s="1254">
        <v>4.5999999999999996</v>
      </c>
      <c r="CO75" s="1254"/>
      <c r="CP75" s="1254"/>
      <c r="CQ75" s="1254"/>
      <c r="CR75" s="1254"/>
      <c r="CS75" s="1254"/>
      <c r="CT75" s="1254"/>
      <c r="CU75" s="1254"/>
      <c r="CV75" s="1254">
        <v>5</v>
      </c>
      <c r="CW75" s="1254"/>
      <c r="CX75" s="1254"/>
      <c r="CY75" s="1254"/>
      <c r="CZ75" s="1254"/>
      <c r="DA75" s="1254"/>
      <c r="DB75" s="1254"/>
      <c r="DC75" s="1254"/>
    </row>
    <row r="76" spans="2:107">
      <c r="B76" s="249"/>
      <c r="G76" s="1250"/>
      <c r="H76" s="1250"/>
      <c r="I76" s="1243"/>
      <c r="J76" s="1243"/>
      <c r="K76" s="1252"/>
      <c r="L76" s="1252"/>
      <c r="M76" s="1252"/>
      <c r="N76" s="1252"/>
      <c r="AM76" s="1242"/>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c r="B77" s="249"/>
      <c r="G77" s="1243"/>
      <c r="H77" s="1243"/>
      <c r="I77" s="1243"/>
      <c r="J77" s="1243"/>
      <c r="K77" s="1279"/>
      <c r="L77" s="1279"/>
      <c r="M77" s="1279"/>
      <c r="N77" s="1279"/>
      <c r="AN77" s="1249" t="s">
        <v>641</v>
      </c>
      <c r="AO77" s="1249"/>
      <c r="AP77" s="1249"/>
      <c r="AQ77" s="1249"/>
      <c r="AR77" s="1249"/>
      <c r="AS77" s="1249"/>
      <c r="AT77" s="1249"/>
      <c r="AU77" s="1249"/>
      <c r="AV77" s="1249"/>
      <c r="AW77" s="1249"/>
      <c r="AX77" s="1249"/>
      <c r="AY77" s="1249"/>
      <c r="AZ77" s="1249"/>
      <c r="BA77" s="1249"/>
      <c r="BB77" s="1253" t="s">
        <v>639</v>
      </c>
      <c r="BC77" s="1253"/>
      <c r="BD77" s="1253"/>
      <c r="BE77" s="1253"/>
      <c r="BF77" s="1253"/>
      <c r="BG77" s="1253"/>
      <c r="BH77" s="1253"/>
      <c r="BI77" s="1253"/>
      <c r="BJ77" s="1253"/>
      <c r="BK77" s="1253"/>
      <c r="BL77" s="1253"/>
      <c r="BM77" s="1253"/>
      <c r="BN77" s="1253"/>
      <c r="BO77" s="1253"/>
      <c r="BP77" s="1254">
        <v>40.799999999999997</v>
      </c>
      <c r="BQ77" s="1254"/>
      <c r="BR77" s="1254"/>
      <c r="BS77" s="1254"/>
      <c r="BT77" s="1254"/>
      <c r="BU77" s="1254"/>
      <c r="BV77" s="1254"/>
      <c r="BW77" s="1254"/>
      <c r="BX77" s="1254">
        <v>38.5</v>
      </c>
      <c r="BY77" s="1254"/>
      <c r="BZ77" s="1254"/>
      <c r="CA77" s="1254"/>
      <c r="CB77" s="1254"/>
      <c r="CC77" s="1254"/>
      <c r="CD77" s="1254"/>
      <c r="CE77" s="1254"/>
      <c r="CF77" s="1254">
        <v>35.5</v>
      </c>
      <c r="CG77" s="1254"/>
      <c r="CH77" s="1254"/>
      <c r="CI77" s="1254"/>
      <c r="CJ77" s="1254"/>
      <c r="CK77" s="1254"/>
      <c r="CL77" s="1254"/>
      <c r="CM77" s="1254"/>
      <c r="CN77" s="1254">
        <v>23.5</v>
      </c>
      <c r="CO77" s="1254"/>
      <c r="CP77" s="1254"/>
      <c r="CQ77" s="1254"/>
      <c r="CR77" s="1254"/>
      <c r="CS77" s="1254"/>
      <c r="CT77" s="1254"/>
      <c r="CU77" s="1254"/>
      <c r="CV77" s="1254">
        <v>8.5</v>
      </c>
      <c r="CW77" s="1254"/>
      <c r="CX77" s="1254"/>
      <c r="CY77" s="1254"/>
      <c r="CZ77" s="1254"/>
      <c r="DA77" s="1254"/>
      <c r="DB77" s="1254"/>
      <c r="DC77" s="1254"/>
    </row>
    <row r="78" spans="2:107">
      <c r="B78" s="249"/>
      <c r="G78" s="1243"/>
      <c r="H78" s="1243"/>
      <c r="I78" s="1243"/>
      <c r="J78" s="1243"/>
      <c r="K78" s="1279"/>
      <c r="L78" s="1279"/>
      <c r="M78" s="1279"/>
      <c r="N78" s="1279"/>
      <c r="AN78" s="1249"/>
      <c r="AO78" s="1249"/>
      <c r="AP78" s="1249"/>
      <c r="AQ78" s="1249"/>
      <c r="AR78" s="1249"/>
      <c r="AS78" s="1249"/>
      <c r="AT78" s="1249"/>
      <c r="AU78" s="1249"/>
      <c r="AV78" s="1249"/>
      <c r="AW78" s="1249"/>
      <c r="AX78" s="1249"/>
      <c r="AY78" s="1249"/>
      <c r="AZ78" s="1249"/>
      <c r="BA78" s="1249"/>
      <c r="BB78" s="1253"/>
      <c r="BC78" s="1253"/>
      <c r="BD78" s="1253"/>
      <c r="BE78" s="1253"/>
      <c r="BF78" s="1253"/>
      <c r="BG78" s="1253"/>
      <c r="BH78" s="1253"/>
      <c r="BI78" s="1253"/>
      <c r="BJ78" s="1253"/>
      <c r="BK78" s="1253"/>
      <c r="BL78" s="1253"/>
      <c r="BM78" s="1253"/>
      <c r="BN78" s="1253"/>
      <c r="BO78" s="1253"/>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c r="B79" s="249"/>
      <c r="G79" s="1243"/>
      <c r="H79" s="1243"/>
      <c r="I79" s="1256"/>
      <c r="J79" s="1256"/>
      <c r="K79" s="1280"/>
      <c r="L79" s="1280"/>
      <c r="M79" s="1280"/>
      <c r="N79" s="1280"/>
      <c r="AN79" s="1249"/>
      <c r="AO79" s="1249"/>
      <c r="AP79" s="1249"/>
      <c r="AQ79" s="1249"/>
      <c r="AR79" s="1249"/>
      <c r="AS79" s="1249"/>
      <c r="AT79" s="1249"/>
      <c r="AU79" s="1249"/>
      <c r="AV79" s="1249"/>
      <c r="AW79" s="1249"/>
      <c r="AX79" s="1249"/>
      <c r="AY79" s="1249"/>
      <c r="AZ79" s="1249"/>
      <c r="BA79" s="1249"/>
      <c r="BB79" s="1253" t="s">
        <v>644</v>
      </c>
      <c r="BC79" s="1253"/>
      <c r="BD79" s="1253"/>
      <c r="BE79" s="1253"/>
      <c r="BF79" s="1253"/>
      <c r="BG79" s="1253"/>
      <c r="BH79" s="1253"/>
      <c r="BI79" s="1253"/>
      <c r="BJ79" s="1253"/>
      <c r="BK79" s="1253"/>
      <c r="BL79" s="1253"/>
      <c r="BM79" s="1253"/>
      <c r="BN79" s="1253"/>
      <c r="BO79" s="1253"/>
      <c r="BP79" s="1254">
        <v>8.9</v>
      </c>
      <c r="BQ79" s="1254"/>
      <c r="BR79" s="1254"/>
      <c r="BS79" s="1254"/>
      <c r="BT79" s="1254"/>
      <c r="BU79" s="1254"/>
      <c r="BV79" s="1254"/>
      <c r="BW79" s="1254"/>
      <c r="BX79" s="1254">
        <v>8.9</v>
      </c>
      <c r="BY79" s="1254"/>
      <c r="BZ79" s="1254"/>
      <c r="CA79" s="1254"/>
      <c r="CB79" s="1254"/>
      <c r="CC79" s="1254"/>
      <c r="CD79" s="1254"/>
      <c r="CE79" s="1254"/>
      <c r="CF79" s="1254">
        <v>8.8000000000000007</v>
      </c>
      <c r="CG79" s="1254"/>
      <c r="CH79" s="1254"/>
      <c r="CI79" s="1254"/>
      <c r="CJ79" s="1254"/>
      <c r="CK79" s="1254"/>
      <c r="CL79" s="1254"/>
      <c r="CM79" s="1254"/>
      <c r="CN79" s="1254">
        <v>8.6</v>
      </c>
      <c r="CO79" s="1254"/>
      <c r="CP79" s="1254"/>
      <c r="CQ79" s="1254"/>
      <c r="CR79" s="1254"/>
      <c r="CS79" s="1254"/>
      <c r="CT79" s="1254"/>
      <c r="CU79" s="1254"/>
      <c r="CV79" s="1254">
        <v>8.1999999999999993</v>
      </c>
      <c r="CW79" s="1254"/>
      <c r="CX79" s="1254"/>
      <c r="CY79" s="1254"/>
      <c r="CZ79" s="1254"/>
      <c r="DA79" s="1254"/>
      <c r="DB79" s="1254"/>
      <c r="DC79" s="1254"/>
    </row>
    <row r="80" spans="2:107">
      <c r="B80" s="249"/>
      <c r="G80" s="1243"/>
      <c r="H80" s="1243"/>
      <c r="I80" s="1256"/>
      <c r="J80" s="1256"/>
      <c r="K80" s="1280"/>
      <c r="L80" s="1280"/>
      <c r="M80" s="1280"/>
      <c r="N80" s="1280"/>
      <c r="AN80" s="1249"/>
      <c r="AO80" s="1249"/>
      <c r="AP80" s="1249"/>
      <c r="AQ80" s="1249"/>
      <c r="AR80" s="1249"/>
      <c r="AS80" s="1249"/>
      <c r="AT80" s="1249"/>
      <c r="AU80" s="1249"/>
      <c r="AV80" s="1249"/>
      <c r="AW80" s="1249"/>
      <c r="AX80" s="1249"/>
      <c r="AY80" s="1249"/>
      <c r="AZ80" s="1249"/>
      <c r="BA80" s="1249"/>
      <c r="BB80" s="1253"/>
      <c r="BC80" s="1253"/>
      <c r="BD80" s="1253"/>
      <c r="BE80" s="1253"/>
      <c r="BF80" s="1253"/>
      <c r="BG80" s="1253"/>
      <c r="BH80" s="1253"/>
      <c r="BI80" s="1253"/>
      <c r="BJ80" s="1253"/>
      <c r="BK80" s="1253"/>
      <c r="BL80" s="1253"/>
      <c r="BM80" s="1253"/>
      <c r="BN80" s="1253"/>
      <c r="BO80" s="1253"/>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c r="B81" s="249"/>
    </row>
    <row r="82" spans="2:109" ht="17.25">
      <c r="B82" s="249"/>
      <c r="K82" s="1281"/>
      <c r="L82" s="1281"/>
      <c r="M82" s="1281"/>
      <c r="N82" s="1281"/>
      <c r="AQ82" s="1281"/>
      <c r="AR82" s="1281"/>
      <c r="AS82" s="1281"/>
      <c r="AT82" s="1281"/>
      <c r="BC82" s="1281"/>
      <c r="BD82" s="1281"/>
      <c r="BE82" s="1281"/>
      <c r="BF82" s="1281"/>
      <c r="BO82" s="1281"/>
      <c r="BP82" s="1281"/>
      <c r="BQ82" s="1281"/>
      <c r="BR82" s="1281"/>
      <c r="CA82" s="1281"/>
      <c r="CB82" s="1281"/>
      <c r="CC82" s="1281"/>
      <c r="CD82" s="1281"/>
      <c r="CM82" s="1281"/>
      <c r="CN82" s="1281"/>
      <c r="CO82" s="1281"/>
      <c r="CP82" s="1281"/>
      <c r="CY82" s="1281"/>
      <c r="CZ82" s="1281"/>
      <c r="DA82" s="1281"/>
      <c r="DB82" s="1281"/>
      <c r="DC82" s="1281"/>
    </row>
    <row r="83" spans="2:109">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c r="DD84" s="245"/>
      <c r="DE84" s="245"/>
    </row>
    <row r="85" spans="2:109">
      <c r="DD85" s="245"/>
      <c r="DE85" s="245"/>
    </row>
  </sheetData>
  <sheetProtection algorithmName="SHA-512" hashValue="+6blAl2SUTyb9JYIHNx1yt/sKbp2W2FiKsaquqi3Oq28nExfzB0h6RoKOPlEZRQr3n1zipZB5GoaPp862uJSvQ==" saltValue="X0upl6x1I7ccAs3YT5P66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80" zoomScaleNormal="80" zoomScaleSheetLayoutView="70" workbookViewId="0">
      <selection activeCell="AN65" sqref="AN65:DC69"/>
    </sheetView>
  </sheetViews>
  <sheetFormatPr defaultColWidth="0" defaultRowHeight="13.5" customHeight="1" zeroHeight="1"/>
  <cols>
    <col min="1" max="34" width="2.5" style="244" customWidth="1"/>
    <col min="35" max="122" width="2.5" style="243" customWidth="1"/>
    <col min="123" max="16384" width="2.5"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S2" s="243"/>
      <c r="AH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645</v>
      </c>
    </row>
  </sheetData>
  <sheetProtection algorithmName="SHA-512" hashValue="xGhqsN1ZTZp+9oy/xqzejFl5NLofa6dKPogspOU/VS9ZCrfGc9kRf+FdsZ+jfdmtci10QfaRLVr70ChztyWJqg==" saltValue="t2UGLMVM8y/Z7CkSt7Rh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F74" zoomScale="80" zoomScaleNormal="80" zoomScaleSheetLayoutView="55" workbookViewId="0">
      <selection activeCell="AN65" sqref="AN65:DC69"/>
    </sheetView>
  </sheetViews>
  <sheetFormatPr defaultColWidth="0" defaultRowHeight="13.5" customHeight="1" zeroHeight="1"/>
  <cols>
    <col min="1" max="34" width="2.5" style="244" customWidth="1"/>
    <col min="35" max="122" width="2.5" style="243" customWidth="1"/>
    <col min="123" max="16384" width="2.5"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646</v>
      </c>
    </row>
  </sheetData>
  <sheetProtection algorithmName="SHA-512" hashValue="zrQvYI/1uqc+eLCSFN63wJ+0KwIvUf7GqwjnbhA9P8xqyhfUxyofjRyvDALYNTFmnediiVeJrXahzQ1TvaE4Qg==" saltValue="IUqf7sPL+klzLdJnDtiS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513</v>
      </c>
      <c r="G2" s="146"/>
      <c r="H2" s="147"/>
    </row>
    <row r="3" spans="1:8">
      <c r="A3" s="143" t="s">
        <v>506</v>
      </c>
      <c r="B3" s="148"/>
      <c r="C3" s="149"/>
      <c r="D3" s="150">
        <v>118038</v>
      </c>
      <c r="E3" s="151"/>
      <c r="F3" s="152">
        <v>98899</v>
      </c>
      <c r="G3" s="153"/>
      <c r="H3" s="154"/>
    </row>
    <row r="4" spans="1:8">
      <c r="A4" s="155"/>
      <c r="B4" s="156"/>
      <c r="C4" s="157"/>
      <c r="D4" s="158">
        <v>39630</v>
      </c>
      <c r="E4" s="159"/>
      <c r="F4" s="160">
        <v>43734</v>
      </c>
      <c r="G4" s="161"/>
      <c r="H4" s="162"/>
    </row>
    <row r="5" spans="1:8">
      <c r="A5" s="143" t="s">
        <v>508</v>
      </c>
      <c r="B5" s="148"/>
      <c r="C5" s="149"/>
      <c r="D5" s="150">
        <v>104023</v>
      </c>
      <c r="E5" s="151"/>
      <c r="F5" s="152">
        <v>96462</v>
      </c>
      <c r="G5" s="153"/>
      <c r="H5" s="154"/>
    </row>
    <row r="6" spans="1:8">
      <c r="A6" s="155"/>
      <c r="B6" s="156"/>
      <c r="C6" s="157"/>
      <c r="D6" s="158">
        <v>44692</v>
      </c>
      <c r="E6" s="159"/>
      <c r="F6" s="160">
        <v>39886</v>
      </c>
      <c r="G6" s="161"/>
      <c r="H6" s="162"/>
    </row>
    <row r="7" spans="1:8">
      <c r="A7" s="143" t="s">
        <v>509</v>
      </c>
      <c r="B7" s="148"/>
      <c r="C7" s="149"/>
      <c r="D7" s="150">
        <v>65673</v>
      </c>
      <c r="E7" s="151"/>
      <c r="F7" s="152">
        <v>83103</v>
      </c>
      <c r="G7" s="153"/>
      <c r="H7" s="154"/>
    </row>
    <row r="8" spans="1:8">
      <c r="A8" s="155"/>
      <c r="B8" s="156"/>
      <c r="C8" s="157"/>
      <c r="D8" s="158">
        <v>43109</v>
      </c>
      <c r="E8" s="159"/>
      <c r="F8" s="160">
        <v>41378</v>
      </c>
      <c r="G8" s="161"/>
      <c r="H8" s="162"/>
    </row>
    <row r="9" spans="1:8">
      <c r="A9" s="143" t="s">
        <v>510</v>
      </c>
      <c r="B9" s="148"/>
      <c r="C9" s="149"/>
      <c r="D9" s="150">
        <v>90321</v>
      </c>
      <c r="E9" s="151"/>
      <c r="F9" s="152">
        <v>94796</v>
      </c>
      <c r="G9" s="153"/>
      <c r="H9" s="154"/>
    </row>
    <row r="10" spans="1:8">
      <c r="A10" s="155"/>
      <c r="B10" s="156"/>
      <c r="C10" s="157"/>
      <c r="D10" s="158">
        <v>56263</v>
      </c>
      <c r="E10" s="159"/>
      <c r="F10" s="160">
        <v>55781</v>
      </c>
      <c r="G10" s="161"/>
      <c r="H10" s="162"/>
    </row>
    <row r="11" spans="1:8">
      <c r="A11" s="143" t="s">
        <v>511</v>
      </c>
      <c r="B11" s="148"/>
      <c r="C11" s="149"/>
      <c r="D11" s="150">
        <v>53505</v>
      </c>
      <c r="E11" s="151"/>
      <c r="F11" s="152">
        <v>85942</v>
      </c>
      <c r="G11" s="153"/>
      <c r="H11" s="154"/>
    </row>
    <row r="12" spans="1:8">
      <c r="A12" s="155"/>
      <c r="B12" s="156"/>
      <c r="C12" s="163"/>
      <c r="D12" s="158">
        <v>25495</v>
      </c>
      <c r="E12" s="159"/>
      <c r="F12" s="160">
        <v>48630</v>
      </c>
      <c r="G12" s="161"/>
      <c r="H12" s="162"/>
    </row>
    <row r="13" spans="1:8">
      <c r="A13" s="143"/>
      <c r="B13" s="148"/>
      <c r="C13" s="149"/>
      <c r="D13" s="150">
        <v>86312</v>
      </c>
      <c r="E13" s="151"/>
      <c r="F13" s="152">
        <v>91840</v>
      </c>
      <c r="G13" s="164"/>
      <c r="H13" s="154"/>
    </row>
    <row r="14" spans="1:8">
      <c r="A14" s="155"/>
      <c r="B14" s="156"/>
      <c r="C14" s="157"/>
      <c r="D14" s="158">
        <v>41838</v>
      </c>
      <c r="E14" s="159"/>
      <c r="F14" s="160">
        <v>45882</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4.18</v>
      </c>
      <c r="C19" s="165">
        <f>ROUND(VALUE(SUBSTITUTE(実質収支比率等に係る経年分析!G$48,"▲","-")),2)</f>
        <v>5.25</v>
      </c>
      <c r="D19" s="165">
        <f>ROUND(VALUE(SUBSTITUTE(実質収支比率等に係る経年分析!H$48,"▲","-")),2)</f>
        <v>3.65</v>
      </c>
      <c r="E19" s="165">
        <f>ROUND(VALUE(SUBSTITUTE(実質収支比率等に係る経年分析!I$48,"▲","-")),2)</f>
        <v>4.93</v>
      </c>
      <c r="F19" s="165">
        <f>ROUND(VALUE(SUBSTITUTE(実質収支比率等に係る経年分析!J$48,"▲","-")),2)</f>
        <v>11.67</v>
      </c>
    </row>
    <row r="20" spans="1:11">
      <c r="A20" s="165" t="s">
        <v>55</v>
      </c>
      <c r="B20" s="165">
        <f>ROUND(VALUE(SUBSTITUTE(実質収支比率等に係る経年分析!F$47,"▲","-")),2)</f>
        <v>29.09</v>
      </c>
      <c r="C20" s="165">
        <f>ROUND(VALUE(SUBSTITUTE(実質収支比率等に係る経年分析!G$47,"▲","-")),2)</f>
        <v>25.86</v>
      </c>
      <c r="D20" s="165">
        <f>ROUND(VALUE(SUBSTITUTE(実質収支比率等に係る経年分析!H$47,"▲","-")),2)</f>
        <v>20.079999999999998</v>
      </c>
      <c r="E20" s="165">
        <f>ROUND(VALUE(SUBSTITUTE(実質収支比率等に係る経年分析!I$47,"▲","-")),2)</f>
        <v>19.440000000000001</v>
      </c>
      <c r="F20" s="165">
        <f>ROUND(VALUE(SUBSTITUTE(実質収支比率等に係る経年分析!J$47,"▲","-")),2)</f>
        <v>18.600000000000001</v>
      </c>
    </row>
    <row r="21" spans="1:11">
      <c r="A21" s="165" t="s">
        <v>56</v>
      </c>
      <c r="B21" s="165">
        <f>IF(ISNUMBER(VALUE(SUBSTITUTE(実質収支比率等に係る経年分析!F$49,"▲","-"))),ROUND(VALUE(SUBSTITUTE(実質収支比率等に係る経年分析!F$49,"▲","-")),2),NA())</f>
        <v>-4.5</v>
      </c>
      <c r="C21" s="165">
        <f>IF(ISNUMBER(VALUE(SUBSTITUTE(実質収支比率等に係る経年分析!G$49,"▲","-"))),ROUND(VALUE(SUBSTITUTE(実質収支比率等に係る経年分析!G$49,"▲","-")),2),NA())</f>
        <v>-2.56</v>
      </c>
      <c r="D21" s="165">
        <f>IF(ISNUMBER(VALUE(SUBSTITUTE(実質収支比率等に係る経年分析!H$49,"▲","-"))),ROUND(VALUE(SUBSTITUTE(実質収支比率等に係る経年分析!H$49,"▲","-")),2),NA())</f>
        <v>-7.25</v>
      </c>
      <c r="E21" s="165">
        <f>IF(ISNUMBER(VALUE(SUBSTITUTE(実質収支比率等に係る経年分析!I$49,"▲","-"))),ROUND(VALUE(SUBSTITUTE(実質収支比率等に係る経年分析!I$49,"▲","-")),2),NA())</f>
        <v>2.5299999999999998</v>
      </c>
      <c r="F21" s="165">
        <f>IF(ISNUMBER(VALUE(SUBSTITUTE(実質収支比率等に係る経年分析!J$49,"▲","-"))),ROUND(VALUE(SUBSTITUTE(実質収支比率等に係る経年分析!J$49,"▲","-")),2),NA())</f>
        <v>8.1300000000000008</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7.0000000000000007E-2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0.08</v>
      </c>
    </row>
    <row r="31" spans="1:11">
      <c r="A31" s="166" t="str">
        <f>IF(連結実質赤字比率に係る赤字・黒字の構成分析!C$39="",NA(),連結実質赤字比率に係る赤字・黒字の構成分析!C$39)</f>
        <v>土地開発事業特別会計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0.24</v>
      </c>
    </row>
    <row r="32" spans="1:11">
      <c r="A32" s="166" t="str">
        <f>IF(連結実質赤字比率に係る赤字・黒字の構成分析!C$38="",NA(),連結実質赤字比率に係る赤字・黒字の構成分析!C$38)</f>
        <v>宅地造成事業特別会計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0.87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0.77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0.53</v>
      </c>
    </row>
    <row r="33" spans="1:16">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2.94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1.1200000000000001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1.02</v>
      </c>
    </row>
    <row r="34" spans="1:16">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1.52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1.93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1.27</v>
      </c>
    </row>
    <row r="35" spans="1:16">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3.98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5.03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3.41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4.67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11.42</v>
      </c>
    </row>
    <row r="36" spans="1:16">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12.83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14.31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15.8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17.100000000000001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15.96</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505</v>
      </c>
      <c r="E42" s="167"/>
      <c r="F42" s="167"/>
      <c r="G42" s="167">
        <f>'実質公債費比率（分子）の構造'!L$52</f>
        <v>519</v>
      </c>
      <c r="H42" s="167"/>
      <c r="I42" s="167"/>
      <c r="J42" s="167">
        <f>'実質公債費比率（分子）の構造'!M$52</f>
        <v>575</v>
      </c>
      <c r="K42" s="167"/>
      <c r="L42" s="167"/>
      <c r="M42" s="167">
        <f>'実質公債費比率（分子）の構造'!N$52</f>
        <v>555</v>
      </c>
      <c r="N42" s="167"/>
      <c r="O42" s="167"/>
      <c r="P42" s="167">
        <f>'実質公債費比率（分子）の構造'!O$52</f>
        <v>679</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f>'実質公債費比率（分子）の構造'!K$50</f>
        <v>17</v>
      </c>
      <c r="C44" s="167"/>
      <c r="D44" s="167"/>
      <c r="E44" s="167">
        <f>'実質公債費比率（分子）の構造'!L$50</f>
        <v>11</v>
      </c>
      <c r="F44" s="167"/>
      <c r="G44" s="167"/>
      <c r="H44" s="167">
        <f>'実質公債費比率（分子）の構造'!M$50</f>
        <v>11</v>
      </c>
      <c r="I44" s="167"/>
      <c r="J44" s="167"/>
      <c r="K44" s="167">
        <f>'実質公債費比率（分子）の構造'!N$50</f>
        <v>9</v>
      </c>
      <c r="L44" s="167"/>
      <c r="M44" s="167"/>
      <c r="N44" s="167">
        <f>'実質公債費比率（分子）の構造'!O$50</f>
        <v>7</v>
      </c>
      <c r="O44" s="167"/>
      <c r="P44" s="167"/>
    </row>
    <row r="45" spans="1:16">
      <c r="A45" s="167" t="s">
        <v>66</v>
      </c>
      <c r="B45" s="167">
        <f>'実質公債費比率（分子）の構造'!K$49</f>
        <v>85</v>
      </c>
      <c r="C45" s="167"/>
      <c r="D45" s="167"/>
      <c r="E45" s="167">
        <f>'実質公債費比率（分子）の構造'!L$49</f>
        <v>44</v>
      </c>
      <c r="F45" s="167"/>
      <c r="G45" s="167"/>
      <c r="H45" s="167">
        <f>'実質公債費比率（分子）の構造'!M$49</f>
        <v>46</v>
      </c>
      <c r="I45" s="167"/>
      <c r="J45" s="167"/>
      <c r="K45" s="167">
        <f>'実質公債費比率（分子）の構造'!N$49</f>
        <v>40</v>
      </c>
      <c r="L45" s="167"/>
      <c r="M45" s="167"/>
      <c r="N45" s="167">
        <f>'実質公債費比率（分子）の構造'!O$49</f>
        <v>35</v>
      </c>
      <c r="O45" s="167"/>
      <c r="P45" s="167"/>
    </row>
    <row r="46" spans="1:16">
      <c r="A46" s="167" t="s">
        <v>67</v>
      </c>
      <c r="B46" s="167">
        <f>'実質公債費比率（分子）の構造'!K$48</f>
        <v>80</v>
      </c>
      <c r="C46" s="167"/>
      <c r="D46" s="167"/>
      <c r="E46" s="167">
        <f>'実質公債費比率（分子）の構造'!L$48</f>
        <v>81</v>
      </c>
      <c r="F46" s="167"/>
      <c r="G46" s="167"/>
      <c r="H46" s="167">
        <f>'実質公債費比率（分子）の構造'!M$48</f>
        <v>83</v>
      </c>
      <c r="I46" s="167"/>
      <c r="J46" s="167"/>
      <c r="K46" s="167">
        <f>'実質公債費比率（分子）の構造'!N$48</f>
        <v>98</v>
      </c>
      <c r="L46" s="167"/>
      <c r="M46" s="167"/>
      <c r="N46" s="167">
        <f>'実質公債費比率（分子）の構造'!O$48</f>
        <v>100</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507</v>
      </c>
      <c r="C49" s="167"/>
      <c r="D49" s="167"/>
      <c r="E49" s="167">
        <f>'実質公債費比率（分子）の構造'!L$45</f>
        <v>550</v>
      </c>
      <c r="F49" s="167"/>
      <c r="G49" s="167"/>
      <c r="H49" s="167">
        <f>'実質公債費比率（分子）の構造'!M$45</f>
        <v>611</v>
      </c>
      <c r="I49" s="167"/>
      <c r="J49" s="167"/>
      <c r="K49" s="167">
        <f>'実質公債費比率（分子）の構造'!N$45</f>
        <v>614</v>
      </c>
      <c r="L49" s="167"/>
      <c r="M49" s="167"/>
      <c r="N49" s="167">
        <f>'実質公債費比率（分子）の構造'!O$45</f>
        <v>783</v>
      </c>
      <c r="O49" s="167"/>
      <c r="P49" s="167"/>
    </row>
    <row r="50" spans="1:16">
      <c r="A50" s="167" t="s">
        <v>71</v>
      </c>
      <c r="B50" s="167" t="e">
        <f>NA()</f>
        <v>#N/A</v>
      </c>
      <c r="C50" s="167">
        <f>IF(ISNUMBER('実質公債費比率（分子）の構造'!K$53),'実質公債費比率（分子）の構造'!K$53,NA())</f>
        <v>184</v>
      </c>
      <c r="D50" s="167" t="e">
        <f>NA()</f>
        <v>#N/A</v>
      </c>
      <c r="E50" s="167" t="e">
        <f>NA()</f>
        <v>#N/A</v>
      </c>
      <c r="F50" s="167">
        <f>IF(ISNUMBER('実質公債費比率（分子）の構造'!L$53),'実質公債費比率（分子）の構造'!L$53,NA())</f>
        <v>167</v>
      </c>
      <c r="G50" s="167" t="e">
        <f>NA()</f>
        <v>#N/A</v>
      </c>
      <c r="H50" s="167" t="e">
        <f>NA()</f>
        <v>#N/A</v>
      </c>
      <c r="I50" s="167">
        <f>IF(ISNUMBER('実質公債費比率（分子）の構造'!M$53),'実質公債費比率（分子）の構造'!M$53,NA())</f>
        <v>176</v>
      </c>
      <c r="J50" s="167" t="e">
        <f>NA()</f>
        <v>#N/A</v>
      </c>
      <c r="K50" s="167" t="e">
        <f>NA()</f>
        <v>#N/A</v>
      </c>
      <c r="L50" s="167">
        <f>IF(ISNUMBER('実質公債費比率（分子）の構造'!N$53),'実質公債費比率（分子）の構造'!N$53,NA())</f>
        <v>206</v>
      </c>
      <c r="M50" s="167" t="e">
        <f>NA()</f>
        <v>#N/A</v>
      </c>
      <c r="N50" s="167" t="e">
        <f>NA()</f>
        <v>#N/A</v>
      </c>
      <c r="O50" s="167">
        <f>IF(ISNUMBER('実質公債費比率（分子）の構造'!O$53),'実質公債費比率（分子）の構造'!O$53,NA())</f>
        <v>246</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5393</v>
      </c>
      <c r="E56" s="166"/>
      <c r="F56" s="166"/>
      <c r="G56" s="166">
        <f>'将来負担比率（分子）の構造'!J$52</f>
        <v>6149</v>
      </c>
      <c r="H56" s="166"/>
      <c r="I56" s="166"/>
      <c r="J56" s="166">
        <f>'将来負担比率（分子）の構造'!K$52</f>
        <v>6125</v>
      </c>
      <c r="K56" s="166"/>
      <c r="L56" s="166"/>
      <c r="M56" s="166">
        <f>'将来負担比率（分子）の構造'!L$52</f>
        <v>6993</v>
      </c>
      <c r="N56" s="166"/>
      <c r="O56" s="166"/>
      <c r="P56" s="166">
        <f>'将来負担比率（分子）の構造'!M$52</f>
        <v>6797</v>
      </c>
    </row>
    <row r="57" spans="1:16">
      <c r="A57" s="166" t="s">
        <v>42</v>
      </c>
      <c r="B57" s="166"/>
      <c r="C57" s="166"/>
      <c r="D57" s="166">
        <f>'将来負担比率（分子）の構造'!I$51</f>
        <v>176</v>
      </c>
      <c r="E57" s="166"/>
      <c r="F57" s="166"/>
      <c r="G57" s="166">
        <f>'将来負担比率（分子）の構造'!J$51</f>
        <v>164</v>
      </c>
      <c r="H57" s="166"/>
      <c r="I57" s="166"/>
      <c r="J57" s="166">
        <f>'将来負担比率（分子）の構造'!K$51</f>
        <v>165</v>
      </c>
      <c r="K57" s="166"/>
      <c r="L57" s="166"/>
      <c r="M57" s="166">
        <f>'将来負担比率（分子）の構造'!L$51</f>
        <v>122</v>
      </c>
      <c r="N57" s="166"/>
      <c r="O57" s="166"/>
      <c r="P57" s="166">
        <f>'将来負担比率（分子）の構造'!M$51</f>
        <v>113</v>
      </c>
    </row>
    <row r="58" spans="1:16">
      <c r="A58" s="166" t="s">
        <v>41</v>
      </c>
      <c r="B58" s="166"/>
      <c r="C58" s="166"/>
      <c r="D58" s="166">
        <f>'将来負担比率（分子）の構造'!I$50</f>
        <v>2706</v>
      </c>
      <c r="E58" s="166"/>
      <c r="F58" s="166"/>
      <c r="G58" s="166">
        <f>'将来負担比率（分子）の構造'!J$50</f>
        <v>2501</v>
      </c>
      <c r="H58" s="166"/>
      <c r="I58" s="166"/>
      <c r="J58" s="166">
        <f>'将来負担比率（分子）の構造'!K$50</f>
        <v>2215</v>
      </c>
      <c r="K58" s="166"/>
      <c r="L58" s="166"/>
      <c r="M58" s="166">
        <f>'将来負担比率（分子）の構造'!L$50</f>
        <v>2037</v>
      </c>
      <c r="N58" s="166"/>
      <c r="O58" s="166"/>
      <c r="P58" s="166">
        <f>'将来負担比率（分子）の構造'!M$50</f>
        <v>2397</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1271</v>
      </c>
      <c r="C62" s="166"/>
      <c r="D62" s="166"/>
      <c r="E62" s="166">
        <f>'将来負担比率（分子）の構造'!J$45</f>
        <v>1173</v>
      </c>
      <c r="F62" s="166"/>
      <c r="G62" s="166"/>
      <c r="H62" s="166">
        <f>'将来負担比率（分子）の構造'!K$45</f>
        <v>1142</v>
      </c>
      <c r="I62" s="166"/>
      <c r="J62" s="166"/>
      <c r="K62" s="166">
        <f>'将来負担比率（分子）の構造'!L$45</f>
        <v>1067</v>
      </c>
      <c r="L62" s="166"/>
      <c r="M62" s="166"/>
      <c r="N62" s="166">
        <f>'将来負担比率（分子）の構造'!M$45</f>
        <v>1122</v>
      </c>
      <c r="O62" s="166"/>
      <c r="P62" s="166"/>
    </row>
    <row r="63" spans="1:16">
      <c r="A63" s="166" t="s">
        <v>34</v>
      </c>
      <c r="B63" s="166">
        <f>'将来負担比率（分子）の構造'!I$44</f>
        <v>159</v>
      </c>
      <c r="C63" s="166"/>
      <c r="D63" s="166"/>
      <c r="E63" s="166">
        <f>'将来負担比率（分子）の構造'!J$44</f>
        <v>188</v>
      </c>
      <c r="F63" s="166"/>
      <c r="G63" s="166"/>
      <c r="H63" s="166">
        <f>'将来負担比率（分子）の構造'!K$44</f>
        <v>268</v>
      </c>
      <c r="I63" s="166"/>
      <c r="J63" s="166"/>
      <c r="K63" s="166">
        <f>'将来負担比率（分子）の構造'!L$44</f>
        <v>480</v>
      </c>
      <c r="L63" s="166"/>
      <c r="M63" s="166"/>
      <c r="N63" s="166">
        <f>'将来負担比率（分子）の構造'!M$44</f>
        <v>464</v>
      </c>
      <c r="O63" s="166"/>
      <c r="P63" s="166"/>
    </row>
    <row r="64" spans="1:16">
      <c r="A64" s="166" t="s">
        <v>33</v>
      </c>
      <c r="B64" s="166">
        <f>'将来負担比率（分子）の構造'!I$43</f>
        <v>1078</v>
      </c>
      <c r="C64" s="166"/>
      <c r="D64" s="166"/>
      <c r="E64" s="166">
        <f>'将来負担比率（分子）の構造'!J$43</f>
        <v>950</v>
      </c>
      <c r="F64" s="166"/>
      <c r="G64" s="166"/>
      <c r="H64" s="166">
        <f>'将来負担比率（分子）の構造'!K$43</f>
        <v>828</v>
      </c>
      <c r="I64" s="166"/>
      <c r="J64" s="166"/>
      <c r="K64" s="166">
        <f>'将来負担比率（分子）の構造'!L$43</f>
        <v>777</v>
      </c>
      <c r="L64" s="166"/>
      <c r="M64" s="166"/>
      <c r="N64" s="166">
        <f>'将来負担比率（分子）の構造'!M$43</f>
        <v>799</v>
      </c>
      <c r="O64" s="166"/>
      <c r="P64" s="166"/>
    </row>
    <row r="65" spans="1:16">
      <c r="A65" s="166" t="s">
        <v>32</v>
      </c>
      <c r="B65" s="166">
        <f>'将来負担比率（分子）の構造'!I$42</f>
        <v>53</v>
      </c>
      <c r="C65" s="166"/>
      <c r="D65" s="166"/>
      <c r="E65" s="166">
        <f>'将来負担比率（分子）の構造'!J$42</f>
        <v>42</v>
      </c>
      <c r="F65" s="166"/>
      <c r="G65" s="166"/>
      <c r="H65" s="166">
        <f>'将来負担比率（分子）の構造'!K$42</f>
        <v>31</v>
      </c>
      <c r="I65" s="166"/>
      <c r="J65" s="166"/>
      <c r="K65" s="166">
        <f>'将来負担比率（分子）の構造'!L$42</f>
        <v>22</v>
      </c>
      <c r="L65" s="166"/>
      <c r="M65" s="166"/>
      <c r="N65" s="166">
        <f>'将来負担比率（分子）の構造'!M$42</f>
        <v>15</v>
      </c>
      <c r="O65" s="166"/>
      <c r="P65" s="166"/>
    </row>
    <row r="66" spans="1:16">
      <c r="A66" s="166" t="s">
        <v>31</v>
      </c>
      <c r="B66" s="166">
        <f>'将来負担比率（分子）の構造'!I$41</f>
        <v>6451</v>
      </c>
      <c r="C66" s="166"/>
      <c r="D66" s="166"/>
      <c r="E66" s="166">
        <f>'将来負担比率（分子）の構造'!J$41</f>
        <v>6965</v>
      </c>
      <c r="F66" s="166"/>
      <c r="G66" s="166"/>
      <c r="H66" s="166">
        <f>'将来負担比率（分子）の構造'!K$41</f>
        <v>7162</v>
      </c>
      <c r="I66" s="166"/>
      <c r="J66" s="166"/>
      <c r="K66" s="166">
        <f>'将来負担比率（分子）の構造'!L$41</f>
        <v>7904</v>
      </c>
      <c r="L66" s="166"/>
      <c r="M66" s="166"/>
      <c r="N66" s="166">
        <f>'将来負担比率（分子）の構造'!M$41</f>
        <v>7608</v>
      </c>
      <c r="O66" s="166"/>
      <c r="P66" s="166"/>
    </row>
    <row r="67" spans="1:16">
      <c r="A67" s="166" t="s">
        <v>75</v>
      </c>
      <c r="B67" s="166" t="e">
        <f>NA()</f>
        <v>#N/A</v>
      </c>
      <c r="C67" s="166">
        <f>IF(ISNUMBER('将来負担比率（分子）の構造'!I$53), IF('将来負担比率（分子）の構造'!I$53 &lt; 0, 0, '将来負担比率（分子）の構造'!I$53), NA())</f>
        <v>737</v>
      </c>
      <c r="D67" s="166" t="e">
        <f>NA()</f>
        <v>#N/A</v>
      </c>
      <c r="E67" s="166" t="e">
        <f>NA()</f>
        <v>#N/A</v>
      </c>
      <c r="F67" s="166">
        <f>IF(ISNUMBER('将来負担比率（分子）の構造'!J$53), IF('将来負担比率（分子）の構造'!J$53 &lt; 0, 0, '将来負担比率（分子）の構造'!J$53), NA())</f>
        <v>504</v>
      </c>
      <c r="G67" s="166" t="e">
        <f>NA()</f>
        <v>#N/A</v>
      </c>
      <c r="H67" s="166" t="e">
        <f>NA()</f>
        <v>#N/A</v>
      </c>
      <c r="I67" s="166">
        <f>IF(ISNUMBER('将来負担比率（分子）の構造'!K$53), IF('将来負担比率（分子）の構造'!K$53 &lt; 0, 0, '将来負担比率（分子）の構造'!K$53), NA())</f>
        <v>926</v>
      </c>
      <c r="J67" s="166" t="e">
        <f>NA()</f>
        <v>#N/A</v>
      </c>
      <c r="K67" s="166" t="e">
        <f>NA()</f>
        <v>#N/A</v>
      </c>
      <c r="L67" s="166">
        <f>IF(ISNUMBER('将来負担比率（分子）の構造'!L$53), IF('将来負担比率（分子）の構造'!L$53 &lt; 0, 0, '将来負担比率（分子）の構造'!L$53), NA())</f>
        <v>1098</v>
      </c>
      <c r="M67" s="166" t="e">
        <f>NA()</f>
        <v>#N/A</v>
      </c>
      <c r="N67" s="166" t="e">
        <f>NA()</f>
        <v>#N/A</v>
      </c>
      <c r="O67" s="166">
        <f>IF(ISNUMBER('将来負担比率（分子）の構造'!M$53), IF('将来負担比率（分子）の構造'!M$53 &lt; 0, 0, '将来負担比率（分子）の構造'!M$53), NA())</f>
        <v>700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884</v>
      </c>
      <c r="C72" s="170">
        <f>基金残高に係る経年分析!G55</f>
        <v>901</v>
      </c>
      <c r="D72" s="170">
        <f>基金残高に係る経年分析!H55</f>
        <v>949</v>
      </c>
    </row>
    <row r="73" spans="1:16">
      <c r="A73" s="169" t="s">
        <v>78</v>
      </c>
      <c r="B73" s="170">
        <f>基金残高に係る経年分析!F56</f>
        <v>461</v>
      </c>
      <c r="C73" s="170">
        <f>基金残高に係る経年分析!G56</f>
        <v>337</v>
      </c>
      <c r="D73" s="170">
        <f>基金残高に係る経年分析!H56</f>
        <v>385</v>
      </c>
    </row>
    <row r="74" spans="1:16">
      <c r="A74" s="169" t="s">
        <v>79</v>
      </c>
      <c r="B74" s="170">
        <f>基金残高に係る経年分析!F57</f>
        <v>174</v>
      </c>
      <c r="C74" s="170">
        <f>基金残高に係る経年分析!G57</f>
        <v>187</v>
      </c>
      <c r="D74" s="170">
        <f>基金残高に係る経年分析!H57</f>
        <v>307</v>
      </c>
    </row>
  </sheetData>
  <sheetProtection algorithmName="SHA-512" hashValue="Dlqz0f7XX0Y1AFnRvMXFnTvFjmtrPT7Pjw0duY1CkHdaEO7NzJiQnsivU+Ok7cXkv0DXSKZ2womzyZBw9S2Lng==" saltValue="NF/VyaXGdlUW5K69gfOEe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2023-03-14T08:49:54Z</cp:lastPrinted>
  <dcterms:modified xsi:type="dcterms:W3CDTF">2023-10-06T10:37:29Z</dcterms:modified>
</cp:coreProperties>
</file>