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00総務課\財政係\11.令和5年度\A-4-01.財政一般\02.照会・報告\5060306_（315〆切り）【総務省・財務調査課】令和4年度財政状況資料集の作成等について\回答\"/>
    </mc:Choice>
  </mc:AlternateContent>
  <bookViews>
    <workbookView xWindow="0" yWindow="0" windowWidth="28800" windowHeight="12315" tabRatio="7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<sst xmlns="http://schemas.openxmlformats.org/spreadsheetml/2006/main" count="1107" uniqueCount="595">
  <si>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</si>
  <si>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</si>
  <si>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</si>
  <si>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</si>
  <si>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</si>
  <si>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</si>
  <si>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</si>
  <si>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</si>
  <si>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</si>
  <si>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</si>
  <si>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</si>
  <si>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</si>
  <si>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</si>
  <si>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</si>
  <si>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</si>
  <si>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</si>
  <si>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</si>
  <si>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</si>
  <si>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</si>
  <si>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</si>
  <si>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</si>
  <si>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</si>
  <si>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</si>
  <si>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</si>
  <si>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</si>
  <si>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</si>
  <si>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</si>
  <si>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</si>
  <si>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</si>
  <si>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</si>
  <si>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</si>
  <si>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</si>
  <si>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</si>
  <si>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</si>
  <si>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</si>
  <si>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</si>
  <si>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</si>
  <si>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</si>
  <si>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</si>
  <si>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</si>
  <si>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</si>
  <si>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</si>
  <si>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</si>
  <si>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</si>
  <si>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</si>
  <si>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</si>
  <si>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</si>
  <si>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</si>
  <si>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</si>
  <si>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</si>
  <si>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</si>
  <si>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</si>
  <si>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</si>
  <si>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</si>
  <si>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</si>
  <si>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</si>
  <si>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</si>
  <si>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</si>
  <si>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</si>
  <si>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</si>
  <si>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</si>
  <si>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</si>
  <si>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</si>
  <si>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</si>
  <si>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</si>
  <si>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</si>
  <si>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</si>
  <si>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</si>
  <si>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</si>
  <si>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</si>
  <si>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</si>
  <si>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</si>
  <si>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</si>
  <si>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</si>
  <si>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</si>
  <si>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</si>
  <si>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</si>
  <si>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</si>
  <si>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</si>
  <si>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</si>
  <si>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</si>
  <si>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</si>
  <si>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</si>
  <si>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</si>
  <si>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</si>
  <si>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</si>
  <si>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</si>
  <si>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</si>
  <si>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</si>
  <si>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</si>
  <si>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</si>
  <si>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</si>
  <si>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</si>
  <si>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</si>
  <si>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</si>
  <si>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</si>
  <si>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</si>
  <si>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</si>
  <si>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</si>
  <si>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</si>
  <si>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</si>
  <si>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</si>
  <si>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</si>
  <si>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</si>
  <si>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</si>
  <si>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</si>
  <si>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</si>
  <si>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</si>
  <si>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</si>
  <si>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</si>
  <si>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</si>
  <si>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</si>
  <si>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</si>
  <si>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</si>
  <si>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</si>
  <si>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</si>
  <si>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</si>
  <si>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</si>
  <si>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</si>
  <si>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</si>
  <si>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</si>
  <si>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</si>
  <si>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</si>
  <si>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</si>
  <si>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</si>
  <si>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</si>
  <si>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</si>
  <si>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</si>
  <si>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</si>
  <si>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</si>
  <si>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</si>
  <si>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</si>
  <si>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</si>
  <si>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</si>
  <si>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</si>
  <si>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</si>
  <si>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</si>
  <si>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</si>
  <si>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</si>
  <si>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</si>
  <si>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</si>
  <si>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</si>
  <si>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</si>
  <si>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</si>
  <si>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</si>
  <si>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</si>
  <si>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</si>
  <si>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</si>
  <si>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</si>
  <si>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</si>
  <si>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</si>
  <si>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</si>
  <si>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</si>
  <si>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</si>
  <si>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</si>
  <si>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</si>
  <si>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</si>
  <si>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</si>
  <si>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</si>
  <si>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</si>
  <si>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</si>
  <si>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</si>
  <si>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</si>
  <si>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</si>
  <si>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</si>
  <si>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</si>
  <si>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</si>
  <si>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</si>
  <si>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</si>
  <si>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</si>
  <si>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</si>
  <si>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</si>
  <si>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</si>
  <si>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</si>
  <si>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</si>
  <si>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</si>
  <si>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</si>
  <si>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</si>
  <si>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</si>
  <si>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</si>
  <si>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</si>
  <si>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</si>
  <si>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</si>
  <si>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</si>
  <si>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</si>
  <si>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</si>
  <si>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</si>
  <si>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</si>
  <si>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</si>
  <si>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</si>
  <si>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</si>
  <si>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</si>
  <si>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</si>
  <si>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</si>
  <si>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</si>
  <si>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</si>
  <si>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</si>
  <si>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</si>
  <si>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</si>
  <si>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</si>
  <si>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</si>
  <si>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</si>
  <si>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</si>
  <si>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</si>
  <si>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</si>
  <si>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</si>
  <si>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</si>
  <si>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</si>
  <si>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</si>
  <si>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</si>
  <si>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</si>
  <si>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</si>
  <si>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</si>
  <si>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</si>
  <si>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</si>
  <si>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</si>
  <si>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</si>
  <si>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</si>
  <si>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福島県石川町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</si>
  <si>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</si>
  <si>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</si>
  <si>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</si>
  <si>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</si>
  <si>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</si>
  <si>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</si>
  <si>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</si>
  <si>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</si>
  <si>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</si>
  <si>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</si>
  <si>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</si>
  <si>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</si>
  <si>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</si>
  <si>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</si>
  <si>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</si>
  <si>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</si>
  <si>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</si>
  <si>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</si>
  <si>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</si>
  <si>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</si>
  <si>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</si>
  <si>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</si>
  <si>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</si>
  <si>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</si>
  <si>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</si>
  <si>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</si>
  <si>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</si>
  <si>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</si>
  <si>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</si>
  <si>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</si>
  <si>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</si>
  <si>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</si>
  <si>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</si>
  <si>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</si>
  <si>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</si>
  <si>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</si>
  <si>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</si>
  <si>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</si>
  <si>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</si>
  <si>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</si>
  <si>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</si>
  <si>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</si>
  <si>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</si>
  <si>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</si>
  <si>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</si>
  <si>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</si>
  <si>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</si>
  <si>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</si>
  <si>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</si>
  <si>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</si>
  <si>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</si>
  <si>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</si>
  <si>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</si>
  <si>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</si>
  <si>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</si>
  <si>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</si>
  <si>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</si>
  <si>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</si>
  <si>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</si>
  <si>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</si>
  <si>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</si>
  <si>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</si>
  <si>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</si>
  <si>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</si>
  <si>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</si>
  <si>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</si>
  <si>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</si>
  <si>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</si>
  <si>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</si>
  <si>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</si>
  <si>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</si>
  <si>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</si>
  <si>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</si>
  <si>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</si>
  <si>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</si>
  <si>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</si>
  <si>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</si>
  <si>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</si>
  <si>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</si>
  <si>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</si>
  <si>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</si>
  <si>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</si>
  <si>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</si>
  <si>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</si>
  <si>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</si>
  <si>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</si>
  <si>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</si>
  <si>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</si>
  <si>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</si>
  <si>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</si>
  <si>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</si>
  <si>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</si>
  <si>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</si>
  <si>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</si>
  <si>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</si>
  <si>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</si>
  <si>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</si>
  <si>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</si>
  <si>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</si>
  <si>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</si>
  <si>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</si>
  <si>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</si>
  <si>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</si>
  <si>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</si>
  <si>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</si>
  <si>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</si>
  <si>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</si>
  <si>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</si>
  <si>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</si>
  <si>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</si>
  <si>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</si>
  <si>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</si>
  <si>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</si>
  <si>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</si>
  <si>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</si>
  <si>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</si>
  <si>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</si>
  <si>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</si>
  <si>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</si>
  <si>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</si>
  <si>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</si>
  <si>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</si>
  <si>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</si>
  <si>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</si>
  <si>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</si>
  <si>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</si>
  <si>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</si>
  <si>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</si>
  <si>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</si>
  <si>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</si>
  <si>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</si>
  <si>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</si>
  <si>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</si>
  <si>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</si>
  <si>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</si>
  <si>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</si>
  <si>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</si>
  <si>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</si>
  <si>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</si>
  <si>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</si>
  <si>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</si>
  <si>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</si>
  <si>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</si>
  <si>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</si>
  <si>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</si>
  <si>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</si>
  <si>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</si>
  <si>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</si>
  <si>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</si>
  <si>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</si>
  <si>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</si>
  <si>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</si>
  <si>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</si>
  <si>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</si>
  <si>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</si>
  <si>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</si>
  <si>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</si>
  <si>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</si>
  <si>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</si>
  <si>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</si>
  <si>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</si>
  <si>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</si>
  <si>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</si>
  <si>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</si>
  <si>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</si>
  <si>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</si>
  <si>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</si>
  <si>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</si>
  <si>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</si>
  <si>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</si>
  <si>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</si>
  <si>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</si>
  <si>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</si>
  <si>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</si>
  <si>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</si>
  <si>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</si>
  <si>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</si>
  <si>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</si>
  <si>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</si>
  <si>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</si>
  <si>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</si>
  <si>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</si>
  <si>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</si>
  <si>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</si>
  <si>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</si>
  <si>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</si>
  <si>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</si>
  <si>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</si>
  <si>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</si>
  <si>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</si>
  <si>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</si>
  <si>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</si>
  <si>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</si>
  <si>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</si>
  <si>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</si>
  <si>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</si>
  <si>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</si>
  <si>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</si>
  <si>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</si>
  <si>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</si>
  <si>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</si>
  <si>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</si>
  <si>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</si>
  <si>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</si>
  <si>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</si>
  <si>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</si>
  <si>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</si>
  <si>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</si>
  <si>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</si>
  <si>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</si>
  <si>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</si>
  <si>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</si>
  <si>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</si>
  <si>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</si>
  <si>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</si>
  <si>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</si>
  <si>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</si>
  <si>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</si>
  <si>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</si>
  <si>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</si>
  <si>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</si>
  <si>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</si>
  <si>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</si>
  <si>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</si>
  <si>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</si>
  <si>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</si>
  <si>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</si>
  <si>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</si>
  <si>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</si>
  <si>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</si>
  <si>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</si>
  <si>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</si>
  <si>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</si>
  <si>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</si>
  <si>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</si>
  <si>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</si>
  <si>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</si>
  <si>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</si>
  <si>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</si>
  <si>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</si>
  <si>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</si>
  <si>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</si>
  <si>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</si>
  <si>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</si>
  <si>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</si>
  <si>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</si>
  <si>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</si>
  <si>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</si>
  <si>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</si>
  <si>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</si>
  <si>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</si>
  <si>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</si>
  <si>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</si>
  <si>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</si>
  <si>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</si>
  <si>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</si>
  <si>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</si>
  <si>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</si>
  <si>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</si>
  <si>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</si>
  <si>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</si>
  <si>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</si>
  <si>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</si>
  <si>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</si>
  <si>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</si>
  <si>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</si>
  <si>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</si>
  <si>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</si>
  <si>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</si>
  <si>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</si>
  <si>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</si>
  <si>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</si>
  <si>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</si>
  <si>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</si>
  <si>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</si>
  <si>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</si>
  <si>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</si>
  <si>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</si>
  <si>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</si>
  <si>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</si>
  <si>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</si>
  <si>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</si>
  <si>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</si>
  <si>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</si>
  <si>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</si>
  <si>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</si>
  <si>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</si>
  <si>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</si>
  <si>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</si>
  <si>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</si>
  <si>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</si>
  <si>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</si>
  <si>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</si>
  <si>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</si>
  <si>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</si>
  <si>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</si>
  <si>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</si>
  <si>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</si>
  <si>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</si>
  <si>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</si>
  <si>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</si>
  <si>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</si>
  <si>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</si>
  <si>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</si>
  <si>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</si>
  <si>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</si>
  <si>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</si>
  <si>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</si>
  <si>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</si>
  <si>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</si>
  <si>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</si>
  <si>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</si>
  <si>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</si>
  <si>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</si>
  <si>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</si>
  <si>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</si>
  <si>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</si>
  <si>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</si>
  <si>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</si>
  <si>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</si>
  <si>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</si>
  <si>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</si>
  <si>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</si>
  <si>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</si>
  <si>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</si>
  <si>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</si>
  <si>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</si>
  <si>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</si>
  <si>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</si>
  <si>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</si>
  <si>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</si>
  <si>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</si>
  <si>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</si>
  <si>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</si>
  <si>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</si>
  <si>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</si>
  <si>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</si>
  <si>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</si>
  <si>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</si>
  <si>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</si>
  <si>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</si>
  <si>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</si>
  <si>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</si>
  <si>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2.56</t>
  </si>
  <si>
    <t>▲ 7.25</t>
  </si>
  <si>
    <t>水道事業会計</t>
  </si>
  <si>
    <t>一般会計</t>
  </si>
  <si>
    <t>介護保険特別会計</t>
  </si>
  <si>
    <t>国民健康保険特別会計</t>
  </si>
  <si>
    <t>宅地造成事業特別会計</t>
  </si>
  <si>
    <t>土地開発事業特別会計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</si>
  <si>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</si>
  <si>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</si>
  <si>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</si>
  <si>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</si>
  <si>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</si>
  <si>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</si>
  <si>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</si>
  <si>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</si>
  <si>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</si>
  <si>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母畑レークサイドセンター</t>
    <rPh sb="0" eb="2">
      <t>ボバタ</t>
    </rPh>
    <phoneticPr fontId="2"/>
  </si>
  <si>
    <t>‐</t>
  </si>
  <si>
    <t>須賀川地方広域消防組合　一般会計</t>
  </si>
  <si>
    <t>石川地方生活環境施設組合　一般会計</t>
    <rPh sb="13" eb="15">
      <t>イッパン</t>
    </rPh>
    <rPh sb="15" eb="17">
      <t>カイケイ</t>
    </rPh>
    <phoneticPr fontId="2"/>
  </si>
  <si>
    <t>福島県後期高齢者医療広域連合　一般会計</t>
  </si>
  <si>
    <t>福島県後期高齢者医療広域連合後期高齢者医療　特別会計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</si>
  <si>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</si>
  <si>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</si>
  <si>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</si>
  <si>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</si>
  <si>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</si>
  <si>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公共施設保全基金</t>
    <rPh sb="0" eb="2">
      <t>コウキョウ</t>
    </rPh>
    <rPh sb="2" eb="4">
      <t>シセツ</t>
    </rPh>
    <rPh sb="4" eb="6">
      <t>ホゼン</t>
    </rPh>
    <rPh sb="6" eb="8">
      <t>キキン</t>
    </rPh>
    <phoneticPr fontId="5"/>
  </si>
  <si>
    <t>石川町地域福祉振興基金</t>
  </si>
  <si>
    <t>石川町ふるさとまちづくり応援基金</t>
    <rPh sb="12" eb="14">
      <t>オウエン</t>
    </rPh>
    <rPh sb="14" eb="16">
      <t>キキン</t>
    </rPh>
    <phoneticPr fontId="5"/>
  </si>
  <si>
    <t>石川町役場庁舎等建設基金</t>
  </si>
  <si>
    <t>森林環境譲与税基金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</si>
</sst>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94796</c:v>
                </c:pt>
                <c:pt idx="3">
                  <c:v>85942</c:v>
                </c:pt>
                <c:pt idx="4">
                  <c:v>95007</c:v>
                </c:pt>
              </c:numCache>
            </c:numRef>
          </c:val>
          <c:smooth val="0"/>
          <c:extLst>
            <c:ext xmlns:c16="http://schemas.microsoft.com/office/drawing/2014/chart" uri="{C3380CC4-5D6E-409C-BE32-E72D297353CC}">
              <c16:uniqueId val="{00000000-BD5D-4FF1-BB38-65EB519A79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104023</c:v>
                </c:pt>
                <c:pt idx="1">
                  <c:v>65673</c:v>
                </c:pt>
                <c:pt idx="2">
                  <c:v>90321</c:v>
                </c:pt>
                <c:pt idx="3">
                  <c:v>53505</c:v>
                </c:pt>
                <c:pt idx="4">
                  <c:v>75109</c:v>
                </c:pt>
              </c:numCache>
            </c:numRef>
          </c:val>
          <c:smooth val="0"/>
          <c:extLst>
            <c:ext xmlns:c16="http://schemas.microsoft.com/office/drawing/2014/chart" uri="{C3380CC4-5D6E-409C-BE32-E72D297353CC}">
              <c16:uniqueId val="{00000001-BD5D-4FF1-BB38-65EB519A79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5.25</c:v>
                </c:pt>
                <c:pt idx="1">
                  <c:v>3.65</c:v>
                </c:pt>
                <c:pt idx="2">
                  <c:v>4.93</c:v>
                </c:pt>
                <c:pt idx="3">
                  <c:v>11.67</c:v>
                </c:pt>
                <c:pt idx="4">
                  <c:v>10</c:v>
                </c:pt>
              </c:numCache>
            </c:numRef>
          </c:val>
          <c:extLst>
            <c:ext xmlns:c16="http://schemas.microsoft.com/office/drawing/2014/chart" uri="{C3380CC4-5D6E-409C-BE32-E72D297353CC}">
              <c16:uniqueId val="{00000000-E235-46D5-B998-106C21E128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25.86</c:v>
                </c:pt>
                <c:pt idx="1">
                  <c:v>20.079999999999998</c:v>
                </c:pt>
                <c:pt idx="2">
                  <c:v>19.440000000000001</c:v>
                </c:pt>
                <c:pt idx="3">
                  <c:v>18.600000000000001</c:v>
                </c:pt>
                <c:pt idx="4">
                  <c:v>24.51</c:v>
                </c:pt>
              </c:numCache>
            </c:numRef>
          </c:val>
          <c:extLst>
            <c:ext xmlns:c16="http://schemas.microsoft.com/office/drawing/2014/chart" uri="{C3380CC4-5D6E-409C-BE32-E72D297353CC}">
              <c16:uniqueId val="{00000001-E235-46D5-B998-106C21E128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-2.56</c:v>
                </c:pt>
                <c:pt idx="1">
                  <c:v>-7.25</c:v>
                </c:pt>
                <c:pt idx="2">
                  <c:v>2.5299999999999998</c:v>
                </c:pt>
                <c:pt idx="3">
                  <c:v>8.1300000000000008</c:v>
                </c:pt>
                <c:pt idx="4">
                  <c:v>3.09</c:v>
                </c:pt>
              </c:numCache>
            </c:numRef>
          </c:val>
          <c:smooth val="0"/>
          <c:extLst>
            <c:ext xmlns:c16="http://schemas.microsoft.com/office/drawing/2014/chart" uri="{C3380CC4-5D6E-409C-BE32-E72D297353CC}">
              <c16:uniqueId val="{00000002-E235-46D5-B998-106C21E128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20-47C8-A786-7D8EFD9CB2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20-47C8-A786-7D8EFD9CB2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20-47C8-A786-7D8EFD9CB20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A320-47C8-A786-7D8EFD9CB204}"/>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0.23</c:v>
                </c:pt>
                <c:pt idx="4">
                  <c:v>#N/A</c:v>
                </c:pt>
                <c:pt idx="5">
                  <c:v>0.25</c:v>
                </c:pt>
                <c:pt idx="6">
                  <c:v>#N/A</c:v>
                </c:pt>
                <c:pt idx="7">
                  <c:v>0.24</c:v>
                </c:pt>
                <c:pt idx="8">
                  <c:v>#N/A</c:v>
                </c:pt>
                <c:pt idx="9">
                  <c:v>0.27</c:v>
                </c:pt>
              </c:numCache>
            </c:numRef>
          </c:val>
          <c:extLst>
            <c:ext xmlns:c16="http://schemas.microsoft.com/office/drawing/2014/chart" uri="{C3380CC4-5D6E-409C-BE32-E72D297353CC}">
              <c16:uniqueId val="{00000004-A320-47C8-A786-7D8EFD9CB204}"/>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0.79</c:v>
                </c:pt>
                <c:pt idx="2">
                  <c:v>#N/A</c:v>
                </c:pt>
                <c:pt idx="3">
                  <c:v>0.77</c:v>
                </c:pt>
                <c:pt idx="4">
                  <c:v>#N/A</c:v>
                </c:pt>
                <c:pt idx="5">
                  <c:v>0.59</c:v>
                </c:pt>
                <c:pt idx="6">
                  <c:v>#N/A</c:v>
                </c:pt>
                <c:pt idx="7">
                  <c:v>0.53</c:v>
                </c:pt>
                <c:pt idx="8">
                  <c:v>#N/A</c:v>
                </c:pt>
                <c:pt idx="9">
                  <c:v>0.56999999999999995</c:v>
                </c:pt>
              </c:numCache>
            </c:numRef>
          </c:val>
          <c:extLst>
            <c:ext xmlns:c16="http://schemas.microsoft.com/office/drawing/2014/chart" uri="{C3380CC4-5D6E-409C-BE32-E72D297353CC}">
              <c16:uniqueId val="{00000005-A320-47C8-A786-7D8EFD9CB20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0.87</c:v>
                </c:pt>
                <c:pt idx="4">
                  <c:v>#N/A</c:v>
                </c:pt>
                <c:pt idx="5">
                  <c:v>1.37</c:v>
                </c:pt>
                <c:pt idx="6">
                  <c:v>#N/A</c:v>
                </c:pt>
                <c:pt idx="7">
                  <c:v>1.02</c:v>
                </c:pt>
                <c:pt idx="8">
                  <c:v>#N/A</c:v>
                </c:pt>
                <c:pt idx="9">
                  <c:v>0.8</c:v>
                </c:pt>
              </c:numCache>
            </c:numRef>
          </c:val>
          <c:extLst>
            <c:ext xmlns:c16="http://schemas.microsoft.com/office/drawing/2014/chart" uri="{C3380CC4-5D6E-409C-BE32-E72D297353CC}">
              <c16:uniqueId val="{00000006-A320-47C8-A786-7D8EFD9CB2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1.93</c:v>
                </c:pt>
                <c:pt idx="4">
                  <c:v>#N/A</c:v>
                </c:pt>
                <c:pt idx="5">
                  <c:v>1.51</c:v>
                </c:pt>
                <c:pt idx="6">
                  <c:v>#N/A</c:v>
                </c:pt>
                <c:pt idx="7">
                  <c:v>1.27</c:v>
                </c:pt>
                <c:pt idx="8">
                  <c:v>#N/A</c:v>
                </c:pt>
                <c:pt idx="9">
                  <c:v>2.19</c:v>
                </c:pt>
              </c:numCache>
            </c:numRef>
          </c:val>
          <c:extLst>
            <c:ext xmlns:c16="http://schemas.microsoft.com/office/drawing/2014/chart" uri="{C3380CC4-5D6E-409C-BE32-E72D297353CC}">
              <c16:uniqueId val="{00000007-A320-47C8-A786-7D8EFD9CB2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5.03</c:v>
                </c:pt>
                <c:pt idx="2">
                  <c:v>#N/A</c:v>
                </c:pt>
                <c:pt idx="3">
                  <c:v>3.41</c:v>
                </c:pt>
                <c:pt idx="4">
                  <c:v>#N/A</c:v>
                </c:pt>
                <c:pt idx="5">
                  <c:v>4.67</c:v>
                </c:pt>
                <c:pt idx="6">
                  <c:v>#N/A</c:v>
                </c:pt>
                <c:pt idx="7">
                  <c:v>11.42</c:v>
                </c:pt>
                <c:pt idx="8">
                  <c:v>#N/A</c:v>
                </c:pt>
                <c:pt idx="9">
                  <c:v>9.7200000000000006</c:v>
                </c:pt>
              </c:numCache>
            </c:numRef>
          </c:val>
          <c:extLst>
            <c:ext xmlns:c16="http://schemas.microsoft.com/office/drawing/2014/chart" uri="{C3380CC4-5D6E-409C-BE32-E72D297353CC}">
              <c16:uniqueId val="{00000008-A320-47C8-A786-7D8EFD9CB2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14.31</c:v>
                </c:pt>
                <c:pt idx="2">
                  <c:v>#N/A</c:v>
                </c:pt>
                <c:pt idx="3">
                  <c:v>15.8</c:v>
                </c:pt>
                <c:pt idx="4">
                  <c:v>#N/A</c:v>
                </c:pt>
                <c:pt idx="5">
                  <c:v>17.100000000000001</c:v>
                </c:pt>
                <c:pt idx="6">
                  <c:v>#N/A</c:v>
                </c:pt>
                <c:pt idx="7">
                  <c:v>15.96</c:v>
                </c:pt>
                <c:pt idx="8">
                  <c:v>#N/A</c:v>
                </c:pt>
                <c:pt idx="9">
                  <c:v>16.93</c:v>
                </c:pt>
              </c:numCache>
            </c:numRef>
          </c:val>
          <c:extLst>
            <c:ext xmlns:c16="http://schemas.microsoft.com/office/drawing/2014/chart" uri="{C3380CC4-5D6E-409C-BE32-E72D297353CC}">
              <c16:uniqueId val="{00000009-A320-47C8-A786-7D8EFD9CB2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519</c:v>
                </c:pt>
                <c:pt idx="5">
                  <c:v>575</c:v>
                </c:pt>
                <c:pt idx="8">
                  <c:v>555</c:v>
                </c:pt>
                <c:pt idx="11">
                  <c:v>679</c:v>
                </c:pt>
                <c:pt idx="14">
                  <c:v>648</c:v>
                </c:pt>
              </c:numCache>
            </c:numRef>
          </c:val>
          <c:extLst>
            <c:ext xmlns:c16="http://schemas.microsoft.com/office/drawing/2014/chart" uri="{C3380CC4-5D6E-409C-BE32-E72D297353CC}">
              <c16:uniqueId val="{00000000-A456-4606-AA7B-2E854C2CF4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56-4606-AA7B-2E854C2CF4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11</c:v>
                </c:pt>
                <c:pt idx="6">
                  <c:v>9</c:v>
                </c:pt>
                <c:pt idx="9">
                  <c:v>7</c:v>
                </c:pt>
                <c:pt idx="12">
                  <c:v>7</c:v>
                </c:pt>
              </c:numCache>
            </c:numRef>
          </c:val>
          <c:extLst>
            <c:ext xmlns:c16="http://schemas.microsoft.com/office/drawing/2014/chart" uri="{C3380CC4-5D6E-409C-BE32-E72D297353CC}">
              <c16:uniqueId val="{00000002-A456-4606-AA7B-2E854C2CF4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c:v>
                </c:pt>
                <c:pt idx="3">
                  <c:v>46</c:v>
                </c:pt>
                <c:pt idx="6">
                  <c:v>40</c:v>
                </c:pt>
                <c:pt idx="9">
                  <c:v>35</c:v>
                </c:pt>
                <c:pt idx="12">
                  <c:v>24</c:v>
                </c:pt>
              </c:numCache>
            </c:numRef>
          </c:val>
          <c:extLst>
            <c:ext xmlns:c16="http://schemas.microsoft.com/office/drawing/2014/chart" uri="{C3380CC4-5D6E-409C-BE32-E72D297353CC}">
              <c16:uniqueId val="{00000003-A456-4606-AA7B-2E854C2CF4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83</c:v>
                </c:pt>
                <c:pt idx="6">
                  <c:v>98</c:v>
                </c:pt>
                <c:pt idx="9">
                  <c:v>100</c:v>
                </c:pt>
                <c:pt idx="12">
                  <c:v>101</c:v>
                </c:pt>
              </c:numCache>
            </c:numRef>
          </c:val>
          <c:extLst>
            <c:ext xmlns:c16="http://schemas.microsoft.com/office/drawing/2014/chart" uri="{C3380CC4-5D6E-409C-BE32-E72D297353CC}">
              <c16:uniqueId val="{00000004-A456-4606-AA7B-2E854C2CF4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6-4606-AA7B-2E854C2CF4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56-4606-AA7B-2E854C2CF4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611</c:v>
                </c:pt>
                <c:pt idx="6">
                  <c:v>614</c:v>
                </c:pt>
                <c:pt idx="9">
                  <c:v>783</c:v>
                </c:pt>
                <c:pt idx="12">
                  <c:v>767</c:v>
                </c:pt>
              </c:numCache>
            </c:numRef>
          </c:val>
          <c:extLst>
            <c:ext xmlns:c16="http://schemas.microsoft.com/office/drawing/2014/chart" uri="{C3380CC4-5D6E-409C-BE32-E72D297353CC}">
              <c16:uniqueId val="{00000007-A456-4606-AA7B-2E854C2CF4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167</c:v>
                </c:pt>
                <c:pt idx="2">
                  <c:v>#N/A</c:v>
                </c:pt>
                <c:pt idx="3">
                  <c:v>#N/A</c:v>
                </c:pt>
                <c:pt idx="4">
                  <c:v>176</c:v>
                </c:pt>
                <c:pt idx="5">
                  <c:v>#N/A</c:v>
                </c:pt>
                <c:pt idx="6">
                  <c:v>#N/A</c:v>
                </c:pt>
                <c:pt idx="7">
                  <c:v>206</c:v>
                </c:pt>
                <c:pt idx="8">
                  <c:v>#N/A</c:v>
                </c:pt>
                <c:pt idx="9">
                  <c:v>#N/A</c:v>
                </c:pt>
                <c:pt idx="10">
                  <c:v>246</c:v>
                </c:pt>
                <c:pt idx="11">
                  <c:v>#N/A</c:v>
                </c:pt>
                <c:pt idx="12">
                  <c:v>#N/A</c:v>
                </c:pt>
                <c:pt idx="13">
                  <c:v>251</c:v>
                </c:pt>
                <c:pt idx="14">
                  <c:v>#N/A</c:v>
                </c:pt>
              </c:numCache>
            </c:numRef>
          </c:val>
          <c:smooth val="0"/>
          <c:extLst>
            <c:ext xmlns:c16="http://schemas.microsoft.com/office/drawing/2014/chart" uri="{C3380CC4-5D6E-409C-BE32-E72D297353CC}">
              <c16:uniqueId val="{00000008-A456-4606-AA7B-2E854C2CF4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6149</c:v>
                </c:pt>
                <c:pt idx="5">
                  <c:v>6125</c:v>
                </c:pt>
                <c:pt idx="8">
                  <c:v>6993</c:v>
                </c:pt>
                <c:pt idx="11">
                  <c:v>6797</c:v>
                </c:pt>
                <c:pt idx="14">
                  <c:v>6622</c:v>
                </c:pt>
              </c:numCache>
            </c:numRef>
          </c:val>
          <c:extLst>
            <c:ext xmlns:c16="http://schemas.microsoft.com/office/drawing/2014/chart" uri="{C3380CC4-5D6E-409C-BE32-E72D297353CC}">
              <c16:uniqueId val="{00000000-023E-45EF-8CD0-798945F62E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164</c:v>
                </c:pt>
                <c:pt idx="5">
                  <c:v>165</c:v>
                </c:pt>
                <c:pt idx="8">
                  <c:v>122</c:v>
                </c:pt>
                <c:pt idx="11">
                  <c:v>113</c:v>
                </c:pt>
                <c:pt idx="14">
                  <c:v>121</c:v>
                </c:pt>
              </c:numCache>
            </c:numRef>
          </c:val>
          <c:extLst>
            <c:ext xmlns:c16="http://schemas.microsoft.com/office/drawing/2014/chart" uri="{C3380CC4-5D6E-409C-BE32-E72D297353CC}">
              <c16:uniqueId val="{00000001-023E-45EF-8CD0-798945F62E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2501</c:v>
                </c:pt>
                <c:pt idx="5">
                  <c:v>2215</c:v>
                </c:pt>
                <c:pt idx="8">
                  <c:v>2037</c:v>
                </c:pt>
                <c:pt idx="11">
                  <c:v>2397</c:v>
                </c:pt>
                <c:pt idx="14">
                  <c:v>2903</c:v>
                </c:pt>
              </c:numCache>
            </c:numRef>
          </c:val>
          <c:extLst>
            <c:ext xmlns:c16="http://schemas.microsoft.com/office/drawing/2014/chart" uri="{C3380CC4-5D6E-409C-BE32-E72D297353CC}">
              <c16:uniqueId val="{00000002-023E-45EF-8CD0-798945F62E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3E-45EF-8CD0-798945F62E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3E-45EF-8CD0-798945F62E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3E-45EF-8CD0-798945F62E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1173</c:v>
                </c:pt>
                <c:pt idx="3">
                  <c:v>1142</c:v>
                </c:pt>
                <c:pt idx="6">
                  <c:v>1067</c:v>
                </c:pt>
                <c:pt idx="9">
                  <c:v>1122</c:v>
                </c:pt>
                <c:pt idx="12">
                  <c:v>989</c:v>
                </c:pt>
              </c:numCache>
            </c:numRef>
          </c:val>
          <c:extLst>
            <c:ext xmlns:c16="http://schemas.microsoft.com/office/drawing/2014/chart" uri="{C3380CC4-5D6E-409C-BE32-E72D297353CC}">
              <c16:uniqueId val="{00000006-023E-45EF-8CD0-798945F62E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188</c:v>
                </c:pt>
                <c:pt idx="3">
                  <c:v>268</c:v>
                </c:pt>
                <c:pt idx="6">
                  <c:v>480</c:v>
                </c:pt>
                <c:pt idx="9">
                  <c:v>464</c:v>
                </c:pt>
                <c:pt idx="12">
                  <c:v>470</c:v>
                </c:pt>
              </c:numCache>
            </c:numRef>
          </c:val>
          <c:extLst>
            <c:ext xmlns:c16="http://schemas.microsoft.com/office/drawing/2014/chart" uri="{C3380CC4-5D6E-409C-BE32-E72D297353CC}">
              <c16:uniqueId val="{00000007-023E-45EF-8CD0-798945F62E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950</c:v>
                </c:pt>
                <c:pt idx="3">
                  <c:v>828</c:v>
                </c:pt>
                <c:pt idx="6">
                  <c:v>777</c:v>
                </c:pt>
                <c:pt idx="9">
                  <c:v>799</c:v>
                </c:pt>
                <c:pt idx="12">
                  <c:v>903</c:v>
                </c:pt>
              </c:numCache>
            </c:numRef>
          </c:val>
          <c:extLst>
            <c:ext xmlns:c16="http://schemas.microsoft.com/office/drawing/2014/chart" uri="{C3380CC4-5D6E-409C-BE32-E72D297353CC}">
              <c16:uniqueId val="{00000008-023E-45EF-8CD0-798945F62E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c:v>
                </c:pt>
                <c:pt idx="3">
                  <c:v>31</c:v>
                </c:pt>
                <c:pt idx="6">
                  <c:v>22</c:v>
                </c:pt>
                <c:pt idx="9">
                  <c:v>15</c:v>
                </c:pt>
                <c:pt idx="12">
                  <c:v>7</c:v>
                </c:pt>
              </c:numCache>
            </c:numRef>
          </c:val>
          <c:extLst>
            <c:ext xmlns:c16="http://schemas.microsoft.com/office/drawing/2014/chart" uri="{C3380CC4-5D6E-409C-BE32-E72D297353CC}">
              <c16:uniqueId val="{00000009-023E-45EF-8CD0-798945F62E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6965</c:v>
                </c:pt>
                <c:pt idx="3">
                  <c:v>7162</c:v>
                </c:pt>
                <c:pt idx="6">
                  <c:v>7904</c:v>
                </c:pt>
                <c:pt idx="9">
                  <c:v>7608</c:v>
                </c:pt>
                <c:pt idx="12">
                  <c:v>7535</c:v>
                </c:pt>
              </c:numCache>
            </c:numRef>
          </c:val>
          <c:extLst>
            <c:ext xmlns:c16="http://schemas.microsoft.com/office/drawing/2014/chart" uri="{C3380CC4-5D6E-409C-BE32-E72D297353CC}">
              <c16:uniqueId val="{0000000A-023E-45EF-8CD0-798945F62E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504</c:v>
                </c:pt>
                <c:pt idx="2">
                  <c:v>#N/A</c:v>
                </c:pt>
                <c:pt idx="3">
                  <c:v>#N/A</c:v>
                </c:pt>
                <c:pt idx="4">
                  <c:v>926</c:v>
                </c:pt>
                <c:pt idx="5">
                  <c:v>#N/A</c:v>
                </c:pt>
                <c:pt idx="6">
                  <c:v>#N/A</c:v>
                </c:pt>
                <c:pt idx="7">
                  <c:v>1098</c:v>
                </c:pt>
                <c:pt idx="8">
                  <c:v>#N/A</c:v>
                </c:pt>
                <c:pt idx="9">
                  <c:v>#N/A</c:v>
                </c:pt>
                <c:pt idx="10">
                  <c:v>700</c:v>
                </c:pt>
                <c:pt idx="11">
                  <c:v>#N/A</c:v>
                </c:pt>
                <c:pt idx="12">
                  <c:v>#N/A</c:v>
                </c:pt>
                <c:pt idx="13">
                  <c:v>258</c:v>
                </c:pt>
                <c:pt idx="14">
                  <c:v>#N/A</c:v>
                </c:pt>
              </c:numCache>
            </c:numRef>
          </c:val>
          <c:smooth val="0"/>
          <c:extLst>
            <c:ext xmlns:c16="http://schemas.microsoft.com/office/drawing/2014/chart" uri="{C3380CC4-5D6E-409C-BE32-E72D297353CC}">
              <c16:uniqueId val="{0000000B-023E-45EF-8CD0-798945F62E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901</c:v>
                </c:pt>
                <c:pt idx="1">
                  <c:v>949</c:v>
                </c:pt>
                <c:pt idx="2">
                  <c:v>1203</c:v>
                </c:pt>
              </c:numCache>
            </c:numRef>
          </c:val>
          <c:extLst>
            <c:ext xmlns:c16="http://schemas.microsoft.com/office/drawing/2014/chart" uri="{C3380CC4-5D6E-409C-BE32-E72D297353CC}">
              <c16:uniqueId val="{00000000-EAC9-49D2-9CC8-625738CF1E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337</c:v>
                </c:pt>
                <c:pt idx="1">
                  <c:v>385</c:v>
                </c:pt>
                <c:pt idx="2">
                  <c:v>485</c:v>
                </c:pt>
              </c:numCache>
            </c:numRef>
          </c:val>
          <c:extLst>
            <c:ext xmlns:c16="http://schemas.microsoft.com/office/drawing/2014/chart" uri="{C3380CC4-5D6E-409C-BE32-E72D297353CC}">
              <c16:uniqueId val="{00000001-EAC9-49D2-9CC8-625738CF1E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c:v>
                </c:pt>
                <c:pt idx="1">
                  <c:v>307</c:v>
                </c:pt>
                <c:pt idx="2">
                  <c:v>421</c:v>
                </c:pt>
              </c:numCache>
            </c:numRef>
          </c:val>
          <c:extLst>
            <c:ext xmlns:c16="http://schemas.microsoft.com/office/drawing/2014/chart" uri="{C3380CC4-5D6E-409C-BE32-E72D297353CC}">
              <c16:uniqueId val="{00000002-EAC9-49D2-9CC8-625738CF1E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公営住宅建設事業債（</a:t>
          </a:r>
          <a:r>
            <a:rPr kumimoji="1" lang="en-US" altLang="ja-JP" sz="1400">
              <a:latin typeface="ＭＳ ゴシック" pitchFamily="49" charset="-128"/>
              <a:ea typeface="ＭＳ ゴシック" pitchFamily="49" charset="-128"/>
            </a:rPr>
            <a:t>H8</a:t>
          </a:r>
          <a:r>
            <a:rPr kumimoji="1" lang="ja-JP" altLang="en-US" sz="1400">
              <a:latin typeface="ＭＳ ゴシック" pitchFamily="49" charset="-128"/>
              <a:ea typeface="ＭＳ ゴシック" pitchFamily="49" charset="-128"/>
            </a:rPr>
            <a:t>年度）、臨時地方道整備事業債（</a:t>
          </a:r>
          <a:r>
            <a:rPr kumimoji="1" lang="en-US" altLang="ja-JP" sz="1400">
              <a:latin typeface="ＭＳ ゴシック" pitchFamily="49" charset="-128"/>
              <a:ea typeface="ＭＳ ゴシック" pitchFamily="49" charset="-128"/>
            </a:rPr>
            <a:t>H13</a:t>
          </a:r>
          <a:r>
            <a:rPr kumimoji="1" lang="ja-JP" altLang="en-US" sz="1400">
              <a:latin typeface="ＭＳ ゴシック" pitchFamily="49" charset="-128"/>
              <a:ea typeface="ＭＳ ゴシック" pitchFamily="49" charset="-128"/>
            </a:rPr>
            <a:t>）の償還が終了したことで、元利償還金が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百万円減少したほか、石川地方生活環境施設組合の起債した平成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年度許可債の償還が令和３年度で完了したことで、組合等が起こした地方債の元利償還金に対する負担金等の額が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百万円減少したが、同時に算入交際費等の額も</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百万円減少したため、実質公債費比率の分子は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った。今後も認定こども園や道の駅の整備等に伴う起債を予定しており、本比率が上昇することが見込まれることから、繰り上げ償還や計画的な地方債の発行に努めるとともに、減債基金の活用により負担の平準化を図るなど、公債費負担の適正化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満期一括償還による地方債の利用はしていない。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公営企業債等繰入見込額（水道事業会計における浄水場改修事業の起債）において</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百万円増加した一方で、一般会計における地方債残高が</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百万円、退職手当負担見込額において</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百万円減額となったことで、将来負担額全体では</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百万円の減となった。また、財政調整基金や減債基金、公共施設保全基金において積み増しを行ったことで、充当可能基金の額が前年度比</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百万円増となったことが、将来負担比率の分子を大きく引き下げた要因とみている。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年度末の基金残高合計額は、前年度から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億円、公共施設保全基金において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認定こども園や道の駅整備事業等の大規模施設整備や公共施設の老朽化対策等、今後の財政需要の増大に適切に対応していけるよう、石川町財政計画において定めた積立方針に基づき積み立てを行っていく。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・公共施設保全基金：公共施設の整備、維持及び更新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・石川町森林譲与税基金：森林整備等の推進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・公共施設保全基金：今後の施設整備等に備えて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・石川町ふるさとまちづくり応援基金：積立額が取崩額を上回ったため増加。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・石川町森林譲与税基金：森林管理制度意向調査委託料の財源として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・その他特定目的基金全体：多額の負担が見込まれる特定の財政支出に備えるため、それぞれの基金の目的に応じた必要額を確保していく。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前年度の決算剰余金を財源に積み立てを行ったことに加え、地方税（町民税・固定資産税・入湯税）、各種交付金、特別交付税等が増額となったことに伴い実質的な一般財源が増加したことにより基金の取崩しを行わなか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景気後退による町税の大幅な減収や大規模災害の発生等、不測の事態に備えるため、これまでと同様、予算編成や予算執行時における効率化の徹底等により適正な基金残高を確保していく。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前年度の決算剰余金を財源に積み立てを行ったことに加え、地方税（町民税・固定資産税・入湯税）、各種交付金、特別交付税等が増額となったことに伴い実質的な一般財源が増加したことにより基金の取崩しを行わなかっ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今後の金利変動等の公債費の償還リスクに備えるため、石川町財政計画で定めた基金残高の確保に努める。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14,122
14,037
115.71
8,746,225
8,172,392
490,736
4,908,912
7,534,562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の進行等、地域経済を支える基盤の軟弱があるため、本指数は類似団体を常に下回る結果となっている。また、年度間比較でも本町の財政構造に大きな変化がないことから、多少の上下はあるものの一定の水準を保った推移となっている。</a:t>
          </a:r>
        </a:p>
        <a:p>
          <a:r>
            <a:rPr kumimoji="1" lang="ja-JP" altLang="en-US" sz="1300">
              <a:latin typeface="ＭＳ Ｐゴシック" panose="020B0600070205080204" pitchFamily="50" charset="-128"/>
              <a:ea typeface="ＭＳ Ｐゴシック" panose="020B0600070205080204" pitchFamily="50" charset="-128"/>
            </a:rPr>
            <a:t>　今後は、多様な住民サービスの提供に耐えうる財政体力を備えるため、中期的視点に立った行政経営を心掛けるとともに、年度間の財政調整を図るため、各種基金の充実にも努める。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105304</xdr:rowOff>
    </xdr:to>
    <xdr:cxnSp macro="">
      <xdr:nvCxnSpPr>
        <xdr:cNvPr id="72" name="直線コネクタ 71"/>
        <xdr:cNvCxnSpPr/>
      </xdr:nvCxnSpPr>
      <xdr:spPr>
        <a:xfrm>
          <a:off x="4114800" y="74676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95250</xdr:rowOff>
    </xdr:to>
    <xdr:cxnSp macro="">
      <xdr:nvCxnSpPr>
        <xdr:cNvPr id="75" name="直線コネクタ 74"/>
        <xdr:cNvCxnSpPr/>
      </xdr:nvCxnSpPr>
      <xdr:spPr>
        <a:xfrm>
          <a:off x="3225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3" name="楕円 9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4" name="テキスト ボックス 9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については、人件費、扶助費、公債費、災害復旧事業費が減少した一方で、普通建設事業費、維持補修費、補助費等、積立金が増加しており、支出総額は増加となったが、収入において、地方税（固定資産税等）の増により収入総額が増加したことで、前年度と同様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％台を維持した。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今後も社会保障関係経費等が増加傾向であることから、経常経費の縮減を徹底しより一層の健全化に努める。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63754</xdr:rowOff>
    </xdr:to>
    <xdr:cxnSp macro="">
      <xdr:nvCxnSpPr>
        <xdr:cNvPr id="133" name="直線コネクタ 132"/>
        <xdr:cNvCxnSpPr/>
      </xdr:nvCxnSpPr>
      <xdr:spPr>
        <a:xfrm flipV="1">
          <a:off x="4114800" y="106840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63</xdr:row>
      <xdr:rowOff>85344</xdr:rowOff>
    </xdr:to>
    <xdr:cxnSp macro="">
      <xdr:nvCxnSpPr>
        <xdr:cNvPr id="136" name="直線コネクタ 135"/>
        <xdr:cNvCxnSpPr/>
      </xdr:nvCxnSpPr>
      <xdr:spPr>
        <a:xfrm flipV="1">
          <a:off x="3225800" y="106936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63</xdr:row>
      <xdr:rowOff>148082</xdr:rowOff>
    </xdr:to>
    <xdr:cxnSp macro="">
      <xdr:nvCxnSpPr>
        <xdr:cNvPr id="139" name="直線コネクタ 138"/>
        <xdr:cNvCxnSpPr/>
      </xdr:nvCxnSpPr>
      <xdr:spPr>
        <a:xfrm flipV="1">
          <a:off x="2336800" y="108866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37084</xdr:rowOff>
    </xdr:from>
    <xdr:to>
      <xdr:col>11</xdr:col>
      <xdr:colOff>31750</xdr:colOff>
      <xdr:row>63</xdr:row>
      <xdr:rowOff>148082</xdr:rowOff>
    </xdr:to>
    <xdr:cxnSp macro="">
      <xdr:nvCxnSpPr>
        <xdr:cNvPr id="142" name="直線コネクタ 141"/>
        <xdr:cNvCxnSpPr/>
      </xdr:nvCxnSpPr>
      <xdr:spPr>
        <a:xfrm>
          <a:off x="1447800" y="1083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3" name="フローチャート: 判断 142"/>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4" name="テキスト ボックス 143"/>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5" name="フローチャート: 判断 144"/>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46" name="テキスト ボックス 145"/>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52" name="楕円 151"/>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53"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4" name="楕円 153"/>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5" name="テキスト ボックス 154"/>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6" name="楕円 155"/>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7" name="テキスト ボックス 15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8" name="楕円 157"/>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9" name="テキスト ボックス 158"/>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60" name="楕円 159"/>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61" name="テキスト ボックス 160"/>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万円と若干の増額となった。人件費は、会計年度任用職員の増、産休育休による正職員の減、退職金負担金の減などにより、前年度の決算額と比較して</a:t>
          </a:r>
          <a:r>
            <a:rPr kumimoji="1" lang="en-US" altLang="ja-JP" sz="1300">
              <a:latin typeface="ＭＳ Ｐゴシック" panose="020B0600070205080204" pitchFamily="50" charset="-128"/>
              <a:ea typeface="ＭＳ Ｐゴシック" panose="020B0600070205080204" pitchFamily="50" charset="-128"/>
            </a:rPr>
            <a:t>8,600</a:t>
          </a:r>
          <a:r>
            <a:rPr kumimoji="1" lang="ja-JP" altLang="en-US" sz="1300">
              <a:latin typeface="ＭＳ Ｐゴシック" panose="020B0600070205080204" pitchFamily="50" charset="-128"/>
              <a:ea typeface="ＭＳ Ｐゴシック" panose="020B0600070205080204" pitchFamily="50" charset="-128"/>
            </a:rPr>
            <a:t>万円程度の減となったが、物件費において、施設の除却費用が増となったことが要因とみている。人口が</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人減少したことによる影響で、一人当たりのコストは増となった。</a:t>
          </a:r>
        </a:p>
        <a:p>
          <a:r>
            <a:rPr kumimoji="1" lang="ja-JP" altLang="en-US" sz="1300">
              <a:latin typeface="ＭＳ Ｐゴシック" panose="020B0600070205080204" pitchFamily="50" charset="-128"/>
              <a:ea typeface="ＭＳ Ｐゴシック" panose="020B0600070205080204" pitchFamily="50" charset="-128"/>
            </a:rPr>
            <a:t>　今後は住民の多様なニーズにも的確に対応できるよう、簡素で効率的な行政運営を目指す。</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3420</xdr:rowOff>
    </xdr:from>
    <xdr:to>
      <xdr:col>23</xdr:col>
      <xdr:colOff>133350</xdr:colOff>
      <xdr:row>82</xdr:row>
      <xdr:rowOff>5787</xdr:rowOff>
    </xdr:to>
    <xdr:cxnSp macro="">
      <xdr:nvCxnSpPr>
        <xdr:cNvPr id="198" name="直線コネクタ 197"/>
        <xdr:cNvCxnSpPr/>
      </xdr:nvCxnSpPr>
      <xdr:spPr>
        <a:xfrm>
          <a:off x="4114800" y="14062320"/>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117416</xdr:rowOff>
    </xdr:from>
    <xdr:to>
      <xdr:col>19</xdr:col>
      <xdr:colOff>133350</xdr:colOff>
      <xdr:row>82</xdr:row>
      <xdr:rowOff>3420</xdr:rowOff>
    </xdr:to>
    <xdr:cxnSp macro="">
      <xdr:nvCxnSpPr>
        <xdr:cNvPr id="201" name="直線コネクタ 200"/>
        <xdr:cNvCxnSpPr/>
      </xdr:nvCxnSpPr>
      <xdr:spPr>
        <a:xfrm>
          <a:off x="3225800" y="14004866"/>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79001</xdr:rowOff>
    </xdr:from>
    <xdr:to>
      <xdr:col>15</xdr:col>
      <xdr:colOff>82550</xdr:colOff>
      <xdr:row>81</xdr:row>
      <xdr:rowOff>117416</xdr:rowOff>
    </xdr:to>
    <xdr:cxnSp macro="">
      <xdr:nvCxnSpPr>
        <xdr:cNvPr id="204" name="直線コネクタ 203"/>
        <xdr:cNvCxnSpPr/>
      </xdr:nvCxnSpPr>
      <xdr:spPr>
        <a:xfrm>
          <a:off x="2336800" y="13966451"/>
          <a:ext cx="8890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61052</xdr:rowOff>
    </xdr:from>
    <xdr:to>
      <xdr:col>11</xdr:col>
      <xdr:colOff>31750</xdr:colOff>
      <xdr:row>81</xdr:row>
      <xdr:rowOff>79001</xdr:rowOff>
    </xdr:to>
    <xdr:cxnSp macro="">
      <xdr:nvCxnSpPr>
        <xdr:cNvPr id="207" name="直線コネクタ 206"/>
        <xdr:cNvCxnSpPr/>
      </xdr:nvCxnSpPr>
      <xdr:spPr>
        <a:xfrm>
          <a:off x="1447800" y="13948502"/>
          <a:ext cx="8890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47650</xdr:rowOff>
    </xdr:from>
    <xdr:to>
      <xdr:col>11</xdr:col>
      <xdr:colOff>82550</xdr:colOff>
      <xdr:row>81</xdr:row>
      <xdr:rowOff>149250</xdr:rowOff>
    </xdr:to>
    <xdr:sp macro="" textlink="">
      <xdr:nvSpPr>
        <xdr:cNvPr id="208" name="フローチャート: 判断 207"/>
        <xdr:cNvSpPr/>
      </xdr:nvSpPr>
      <xdr:spPr>
        <a:xfrm>
          <a:off x="2286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134027</xdr:rowOff>
    </xdr:from>
    <xdr:ext cx="762000" cy="259045"/>
    <xdr:sp macro="" textlink="">
      <xdr:nvSpPr>
        <xdr:cNvPr id="209" name="テキスト ボックス 208"/>
        <xdr:cNvSpPr txBox="1"/>
      </xdr:nvSpPr>
      <xdr:spPr>
        <a:xfrm>
          <a:off x="1955800" y="140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25340</xdr:rowOff>
    </xdr:from>
    <xdr:to>
      <xdr:col>7</xdr:col>
      <xdr:colOff>31750</xdr:colOff>
      <xdr:row>81</xdr:row>
      <xdr:rowOff>126940</xdr:rowOff>
    </xdr:to>
    <xdr:sp macro="" textlink="">
      <xdr:nvSpPr>
        <xdr:cNvPr id="210" name="フローチャート: 判断 209"/>
        <xdr:cNvSpPr/>
      </xdr:nvSpPr>
      <xdr:spPr>
        <a:xfrm>
          <a:off x="1397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111717</xdr:rowOff>
    </xdr:from>
    <xdr:ext cx="762000" cy="259045"/>
    <xdr:sp macro="" textlink="">
      <xdr:nvSpPr>
        <xdr:cNvPr id="211" name="テキスト ボックス 210"/>
        <xdr:cNvSpPr txBox="1"/>
      </xdr:nvSpPr>
      <xdr:spPr>
        <a:xfrm>
          <a:off x="1066800" y="139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126437</xdr:rowOff>
    </xdr:from>
    <xdr:to>
      <xdr:col>23</xdr:col>
      <xdr:colOff>184150</xdr:colOff>
      <xdr:row>82</xdr:row>
      <xdr:rowOff>56587</xdr:rowOff>
    </xdr:to>
    <xdr:sp macro="" textlink="">
      <xdr:nvSpPr>
        <xdr:cNvPr id="217" name="楕円 216"/>
        <xdr:cNvSpPr/>
      </xdr:nvSpPr>
      <xdr:spPr>
        <a:xfrm>
          <a:off x="4902200" y="140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142964</xdr:rowOff>
    </xdr:from>
    <xdr:ext cx="762000" cy="259045"/>
    <xdr:sp macro="" textlink="">
      <xdr:nvSpPr>
        <xdr:cNvPr id="218" name="人件費・物件費等の状況該当値テキスト"/>
        <xdr:cNvSpPr txBox="1"/>
      </xdr:nvSpPr>
      <xdr:spPr>
        <a:xfrm>
          <a:off x="5041900" y="1385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124070</xdr:rowOff>
    </xdr:from>
    <xdr:to>
      <xdr:col>19</xdr:col>
      <xdr:colOff>184150</xdr:colOff>
      <xdr:row>82</xdr:row>
      <xdr:rowOff>54220</xdr:rowOff>
    </xdr:to>
    <xdr:sp macro="" textlink="">
      <xdr:nvSpPr>
        <xdr:cNvPr id="219" name="楕円 218"/>
        <xdr:cNvSpPr/>
      </xdr:nvSpPr>
      <xdr:spPr>
        <a:xfrm>
          <a:off x="4064000" y="140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64397</xdr:rowOff>
    </xdr:from>
    <xdr:ext cx="736600" cy="259045"/>
    <xdr:sp macro="" textlink="">
      <xdr:nvSpPr>
        <xdr:cNvPr id="220" name="テキスト ボックス 219"/>
        <xdr:cNvSpPr txBox="1"/>
      </xdr:nvSpPr>
      <xdr:spPr>
        <a:xfrm>
          <a:off x="3733800" y="1378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66616</xdr:rowOff>
    </xdr:from>
    <xdr:to>
      <xdr:col>15</xdr:col>
      <xdr:colOff>133350</xdr:colOff>
      <xdr:row>81</xdr:row>
      <xdr:rowOff>168216</xdr:rowOff>
    </xdr:to>
    <xdr:sp macro="" textlink="">
      <xdr:nvSpPr>
        <xdr:cNvPr id="221" name="楕円 220"/>
        <xdr:cNvSpPr/>
      </xdr:nvSpPr>
      <xdr:spPr>
        <a:xfrm>
          <a:off x="3175000" y="139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6943</xdr:rowOff>
    </xdr:from>
    <xdr:ext cx="762000" cy="259045"/>
    <xdr:sp macro="" textlink="">
      <xdr:nvSpPr>
        <xdr:cNvPr id="222" name="テキスト ボックス 221"/>
        <xdr:cNvSpPr txBox="1"/>
      </xdr:nvSpPr>
      <xdr:spPr>
        <a:xfrm>
          <a:off x="2844800" y="1372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28201</xdr:rowOff>
    </xdr:from>
    <xdr:to>
      <xdr:col>11</xdr:col>
      <xdr:colOff>82550</xdr:colOff>
      <xdr:row>81</xdr:row>
      <xdr:rowOff>129801</xdr:rowOff>
    </xdr:to>
    <xdr:sp macro="" textlink="">
      <xdr:nvSpPr>
        <xdr:cNvPr id="223" name="楕円 222"/>
        <xdr:cNvSpPr/>
      </xdr:nvSpPr>
      <xdr:spPr>
        <a:xfrm>
          <a:off x="2286000" y="139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139978</xdr:rowOff>
    </xdr:from>
    <xdr:ext cx="762000" cy="259045"/>
    <xdr:sp macro="" textlink="">
      <xdr:nvSpPr>
        <xdr:cNvPr id="224" name="テキスト ボックス 223"/>
        <xdr:cNvSpPr txBox="1"/>
      </xdr:nvSpPr>
      <xdr:spPr>
        <a:xfrm>
          <a:off x="1955800" y="13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10252</xdr:rowOff>
    </xdr:from>
    <xdr:to>
      <xdr:col>7</xdr:col>
      <xdr:colOff>31750</xdr:colOff>
      <xdr:row>81</xdr:row>
      <xdr:rowOff>111852</xdr:rowOff>
    </xdr:to>
    <xdr:sp macro="" textlink="">
      <xdr:nvSpPr>
        <xdr:cNvPr id="225" name="楕円 224"/>
        <xdr:cNvSpPr/>
      </xdr:nvSpPr>
      <xdr:spPr>
        <a:xfrm>
          <a:off x="1397000" y="138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122029</xdr:rowOff>
    </xdr:from>
    <xdr:ext cx="762000" cy="259045"/>
    <xdr:sp macro="" textlink="">
      <xdr:nvSpPr>
        <xdr:cNvPr id="226" name="テキスト ボックス 225"/>
        <xdr:cNvSpPr txBox="1"/>
      </xdr:nvSpPr>
      <xdr:spPr>
        <a:xfrm>
          <a:off x="1066800" y="1366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本町のラスパイレス指数は、国の給与水準を上回る</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る結果となった。職員構成の変動や給与制度の総合見直しによる変動など見られたが、結果的に前年度と同比率となったが、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60" name="直線コネクタ 259"/>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2822</xdr:rowOff>
    </xdr:to>
    <xdr:cxnSp macro="">
      <xdr:nvCxnSpPr>
        <xdr:cNvPr id="263" name="直線コネクタ 262"/>
        <xdr:cNvCxnSpPr/>
      </xdr:nvCxnSpPr>
      <xdr:spPr>
        <a:xfrm>
          <a:off x="15290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120650</xdr:rowOff>
    </xdr:to>
    <xdr:cxnSp macro="">
      <xdr:nvCxnSpPr>
        <xdr:cNvPr id="266" name="直線コネクタ 265"/>
        <xdr:cNvCxnSpPr/>
      </xdr:nvCxnSpPr>
      <xdr:spPr>
        <a:xfrm>
          <a:off x="14401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147461</xdr:rowOff>
    </xdr:to>
    <xdr:cxnSp macro="">
      <xdr:nvCxnSpPr>
        <xdr:cNvPr id="269" name="直線コネクタ 268"/>
        <xdr:cNvCxnSpPr/>
      </xdr:nvCxnSpPr>
      <xdr:spPr>
        <a:xfrm flipV="1">
          <a:off x="13512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3" name="テキスト ボックス 272"/>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9" name="楕円 278"/>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80" name="給与水準   （国との比較）該当値テキスト"/>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81" name="楕円 280"/>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82" name="テキスト ボックス 281"/>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3" name="楕円 282"/>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4" name="テキスト ボックス 283"/>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7" name="楕円 286"/>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8" name="テキスト ボックス 287"/>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人減少した。類似団体平均との比較では</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人下回っており、類似団体の中でも少ない職員数で業務を行っている状態であることが分かる。</a:t>
          </a:r>
        </a:p>
        <a:p>
          <a:r>
            <a:rPr kumimoji="1" lang="ja-JP" altLang="en-US" sz="1300">
              <a:latin typeface="ＭＳ Ｐゴシック" panose="020B0600070205080204" pitchFamily="50" charset="-128"/>
              <a:ea typeface="ＭＳ Ｐゴシック" panose="020B0600070205080204" pitchFamily="50" charset="-128"/>
            </a:rPr>
            <a:t>　人口減少に伴う職員数減少にどのように対応していくかが課題となっていることから、行政事務の効率化を図りつつ、職員配置の一層の効率化・適正化を推進しながら、安定した住民サービスの提供に努めたい。</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129056</xdr:rowOff>
    </xdr:from>
    <xdr:to>
      <xdr:col>81</xdr:col>
      <xdr:colOff>44450</xdr:colOff>
      <xdr:row>59</xdr:row>
      <xdr:rowOff>142845</xdr:rowOff>
    </xdr:to>
    <xdr:cxnSp macro="">
      <xdr:nvCxnSpPr>
        <xdr:cNvPr id="325" name="直線コネクタ 324"/>
        <xdr:cNvCxnSpPr/>
      </xdr:nvCxnSpPr>
      <xdr:spPr>
        <a:xfrm flipV="1">
          <a:off x="16179800" y="1024460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142845</xdr:rowOff>
    </xdr:to>
    <xdr:cxnSp macro="">
      <xdr:nvCxnSpPr>
        <xdr:cNvPr id="328" name="直線コネクタ 327"/>
        <xdr:cNvCxnSpPr/>
      </xdr:nvCxnSpPr>
      <xdr:spPr>
        <a:xfrm>
          <a:off x="15290800" y="1023311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59</xdr:row>
      <xdr:rowOff>127907</xdr:rowOff>
    </xdr:to>
    <xdr:cxnSp macro="">
      <xdr:nvCxnSpPr>
        <xdr:cNvPr id="331" name="直線コネクタ 330"/>
        <xdr:cNvCxnSpPr/>
      </xdr:nvCxnSpPr>
      <xdr:spPr>
        <a:xfrm flipV="1">
          <a:off x="14401800" y="1023311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47474</xdr:rowOff>
    </xdr:from>
    <xdr:to>
      <xdr:col>68</xdr:col>
      <xdr:colOff>152400</xdr:colOff>
      <xdr:row>59</xdr:row>
      <xdr:rowOff>127907</xdr:rowOff>
    </xdr:to>
    <xdr:cxnSp macro="">
      <xdr:nvCxnSpPr>
        <xdr:cNvPr id="334" name="直線コネクタ 333"/>
        <xdr:cNvCxnSpPr/>
      </xdr:nvCxnSpPr>
      <xdr:spPr>
        <a:xfrm>
          <a:off x="13512800" y="101630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17114</xdr:rowOff>
    </xdr:from>
    <xdr:to>
      <xdr:col>68</xdr:col>
      <xdr:colOff>203200</xdr:colOff>
      <xdr:row>60</xdr:row>
      <xdr:rowOff>118714</xdr:rowOff>
    </xdr:to>
    <xdr:sp macro="" textlink="">
      <xdr:nvSpPr>
        <xdr:cNvPr id="335" name="フローチャート: 判断 334"/>
        <xdr:cNvSpPr/>
      </xdr:nvSpPr>
      <xdr:spPr>
        <a:xfrm>
          <a:off x="14351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103491</xdr:rowOff>
    </xdr:from>
    <xdr:ext cx="762000" cy="259045"/>
    <xdr:sp macro="" textlink="">
      <xdr:nvSpPr>
        <xdr:cNvPr id="336" name="テキスト ボックス 335"/>
        <xdr:cNvSpPr txBox="1"/>
      </xdr:nvSpPr>
      <xdr:spPr>
        <a:xfrm>
          <a:off x="140208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1028</xdr:rowOff>
    </xdr:from>
    <xdr:to>
      <xdr:col>64</xdr:col>
      <xdr:colOff>152400</xdr:colOff>
      <xdr:row>60</xdr:row>
      <xdr:rowOff>102628</xdr:rowOff>
    </xdr:to>
    <xdr:sp macro="" textlink="">
      <xdr:nvSpPr>
        <xdr:cNvPr id="337" name="フローチャート: 判断 336"/>
        <xdr:cNvSpPr/>
      </xdr:nvSpPr>
      <xdr:spPr>
        <a:xfrm>
          <a:off x="13462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87405</xdr:rowOff>
    </xdr:from>
    <xdr:ext cx="762000" cy="259045"/>
    <xdr:sp macro="" textlink="">
      <xdr:nvSpPr>
        <xdr:cNvPr id="338" name="テキスト ボックス 337"/>
        <xdr:cNvSpPr txBox="1"/>
      </xdr:nvSpPr>
      <xdr:spPr>
        <a:xfrm>
          <a:off x="13131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78256</xdr:rowOff>
    </xdr:from>
    <xdr:to>
      <xdr:col>81</xdr:col>
      <xdr:colOff>95250</xdr:colOff>
      <xdr:row>60</xdr:row>
      <xdr:rowOff>8406</xdr:rowOff>
    </xdr:to>
    <xdr:sp macro="" textlink="">
      <xdr:nvSpPr>
        <xdr:cNvPr id="344" name="楕円 343"/>
        <xdr:cNvSpPr/>
      </xdr:nvSpPr>
      <xdr:spPr>
        <a:xfrm>
          <a:off x="169672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94783</xdr:rowOff>
    </xdr:from>
    <xdr:ext cx="762000" cy="259045"/>
    <xdr:sp macro="" textlink="">
      <xdr:nvSpPr>
        <xdr:cNvPr id="345" name="定員管理の状況該当値テキスト"/>
        <xdr:cNvSpPr txBox="1"/>
      </xdr:nvSpPr>
      <xdr:spPr>
        <a:xfrm>
          <a:off x="17106900" y="100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92045</xdr:rowOff>
    </xdr:from>
    <xdr:to>
      <xdr:col>77</xdr:col>
      <xdr:colOff>95250</xdr:colOff>
      <xdr:row>60</xdr:row>
      <xdr:rowOff>22195</xdr:rowOff>
    </xdr:to>
    <xdr:sp macro="" textlink="">
      <xdr:nvSpPr>
        <xdr:cNvPr id="346" name="楕円 345"/>
        <xdr:cNvSpPr/>
      </xdr:nvSpPr>
      <xdr:spPr>
        <a:xfrm>
          <a:off x="16129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32372</xdr:rowOff>
    </xdr:from>
    <xdr:ext cx="736600" cy="259045"/>
    <xdr:sp macro="" textlink="">
      <xdr:nvSpPr>
        <xdr:cNvPr id="347" name="テキスト ボックス 346"/>
        <xdr:cNvSpPr txBox="1"/>
      </xdr:nvSpPr>
      <xdr:spPr>
        <a:xfrm>
          <a:off x="15798800" y="9976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66766</xdr:rowOff>
    </xdr:from>
    <xdr:to>
      <xdr:col>73</xdr:col>
      <xdr:colOff>44450</xdr:colOff>
      <xdr:row>59</xdr:row>
      <xdr:rowOff>168366</xdr:rowOff>
    </xdr:to>
    <xdr:sp macro="" textlink="">
      <xdr:nvSpPr>
        <xdr:cNvPr id="348" name="楕円 347"/>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7093</xdr:rowOff>
    </xdr:from>
    <xdr:ext cx="762000" cy="259045"/>
    <xdr:sp macro="" textlink="">
      <xdr:nvSpPr>
        <xdr:cNvPr id="349" name="テキスト ボックス 348"/>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50" name="楕円 349"/>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51" name="テキスト ボックス 350"/>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168124</xdr:rowOff>
    </xdr:from>
    <xdr:to>
      <xdr:col>64</xdr:col>
      <xdr:colOff>152400</xdr:colOff>
      <xdr:row>59</xdr:row>
      <xdr:rowOff>98274</xdr:rowOff>
    </xdr:to>
    <xdr:sp macro="" textlink="">
      <xdr:nvSpPr>
        <xdr:cNvPr id="352" name="楕円 351"/>
        <xdr:cNvSpPr/>
      </xdr:nvSpPr>
      <xdr:spPr>
        <a:xfrm>
          <a:off x="13462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108451</xdr:rowOff>
    </xdr:from>
    <xdr:ext cx="762000" cy="259045"/>
    <xdr:sp macro="" textlink="">
      <xdr:nvSpPr>
        <xdr:cNvPr id="353" name="テキスト ボックス 352"/>
        <xdr:cNvSpPr txBox="1"/>
      </xdr:nvSpPr>
      <xdr:spPr>
        <a:xfrm>
          <a:off x="13131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令和元年度の比率（４．６％）が算定期間から外れたことが大きな要因とみている。単年度の算定における増加要因としては、元利償還金及び一部事務組合等の起こした地方債に充てたと認められる負担金が減となったほか、標準財政規模普通交付税額や臨時財政発行可能額においても減となったことが挙げられ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87842</xdr:rowOff>
    </xdr:to>
    <xdr:cxnSp macro="">
      <xdr:nvCxnSpPr>
        <xdr:cNvPr id="391" name="直線コネクタ 390"/>
        <xdr:cNvCxnSpPr/>
      </xdr:nvCxnSpPr>
      <xdr:spPr>
        <a:xfrm>
          <a:off x="16179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94" name="直線コネクタ 393"/>
        <xdr:cNvCxnSpPr/>
      </xdr:nvCxnSpPr>
      <xdr:spPr>
        <a:xfrm>
          <a:off x="15290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17463</xdr:rowOff>
    </xdr:from>
    <xdr:to>
      <xdr:col>72</xdr:col>
      <xdr:colOff>203200</xdr:colOff>
      <xdr:row>38</xdr:row>
      <xdr:rowOff>27517</xdr:rowOff>
    </xdr:to>
    <xdr:cxnSp macro="">
      <xdr:nvCxnSpPr>
        <xdr:cNvPr id="397" name="直線コネクタ 396"/>
        <xdr:cNvCxnSpPr/>
      </xdr:nvCxnSpPr>
      <xdr:spPr>
        <a:xfrm>
          <a:off x="14401800" y="65325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17463</xdr:rowOff>
    </xdr:from>
    <xdr:to>
      <xdr:col>68</xdr:col>
      <xdr:colOff>152400</xdr:colOff>
      <xdr:row>38</xdr:row>
      <xdr:rowOff>67733</xdr:rowOff>
    </xdr:to>
    <xdr:cxnSp macro="">
      <xdr:nvCxnSpPr>
        <xdr:cNvPr id="400" name="直線コネクタ 399"/>
        <xdr:cNvCxnSpPr/>
      </xdr:nvCxnSpPr>
      <xdr:spPr>
        <a:xfrm flipV="1">
          <a:off x="13512800" y="653256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56092</xdr:rowOff>
    </xdr:from>
    <xdr:to>
      <xdr:col>68</xdr:col>
      <xdr:colOff>203200</xdr:colOff>
      <xdr:row>40</xdr:row>
      <xdr:rowOff>157692</xdr:rowOff>
    </xdr:to>
    <xdr:sp macro="" textlink="">
      <xdr:nvSpPr>
        <xdr:cNvPr id="401" name="フローチャート: 判断 400"/>
        <xdr:cNvSpPr/>
      </xdr:nvSpPr>
      <xdr:spPr>
        <a:xfrm>
          <a:off x="14351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142469</xdr:rowOff>
    </xdr:from>
    <xdr:ext cx="762000" cy="259045"/>
    <xdr:sp macro="" textlink="">
      <xdr:nvSpPr>
        <xdr:cNvPr id="402" name="テキスト ボックス 401"/>
        <xdr:cNvSpPr txBox="1"/>
      </xdr:nvSpPr>
      <xdr:spPr>
        <a:xfrm>
          <a:off x="14020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66146</xdr:rowOff>
    </xdr:from>
    <xdr:to>
      <xdr:col>64</xdr:col>
      <xdr:colOff>152400</xdr:colOff>
      <xdr:row>40</xdr:row>
      <xdr:rowOff>167746</xdr:rowOff>
    </xdr:to>
    <xdr:sp macro="" textlink="">
      <xdr:nvSpPr>
        <xdr:cNvPr id="403" name="フローチャート: 判断 402"/>
        <xdr:cNvSpPr/>
      </xdr:nvSpPr>
      <xdr:spPr>
        <a:xfrm>
          <a:off x="13462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152523</xdr:rowOff>
    </xdr:from>
    <xdr:ext cx="762000" cy="259045"/>
    <xdr:sp macro="" textlink="">
      <xdr:nvSpPr>
        <xdr:cNvPr id="404" name="テキスト ボックス 403"/>
        <xdr:cNvSpPr txBox="1"/>
      </xdr:nvSpPr>
      <xdr:spPr>
        <a:xfrm>
          <a:off x="13131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37042</xdr:rowOff>
    </xdr:from>
    <xdr:to>
      <xdr:col>81</xdr:col>
      <xdr:colOff>95250</xdr:colOff>
      <xdr:row>38</xdr:row>
      <xdr:rowOff>138642</xdr:rowOff>
    </xdr:to>
    <xdr:sp macro="" textlink="">
      <xdr:nvSpPr>
        <xdr:cNvPr id="410" name="楕円 409"/>
        <xdr:cNvSpPr/>
      </xdr:nvSpPr>
      <xdr:spPr>
        <a:xfrm>
          <a:off x="16967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53569</xdr:rowOff>
    </xdr:from>
    <xdr:ext cx="762000" cy="259045"/>
    <xdr:sp macro="" textlink="">
      <xdr:nvSpPr>
        <xdr:cNvPr id="411" name="公債費負担の状況該当値テキスト"/>
        <xdr:cNvSpPr txBox="1"/>
      </xdr:nvSpPr>
      <xdr:spPr>
        <a:xfrm>
          <a:off x="17106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12" name="楕円 411"/>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13" name="テキスト ボックス 412"/>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14" name="楕円 41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15" name="テキスト ボックス 414"/>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138113</xdr:rowOff>
    </xdr:from>
    <xdr:to>
      <xdr:col>68</xdr:col>
      <xdr:colOff>203200</xdr:colOff>
      <xdr:row>38</xdr:row>
      <xdr:rowOff>68263</xdr:rowOff>
    </xdr:to>
    <xdr:sp macro="" textlink="">
      <xdr:nvSpPr>
        <xdr:cNvPr id="416" name="楕円 415"/>
        <xdr:cNvSpPr/>
      </xdr:nvSpPr>
      <xdr:spPr>
        <a:xfrm>
          <a:off x="14351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78440</xdr:rowOff>
    </xdr:from>
    <xdr:ext cx="762000" cy="259045"/>
    <xdr:sp macro="" textlink="">
      <xdr:nvSpPr>
        <xdr:cNvPr id="417" name="テキスト ボックス 416"/>
        <xdr:cNvSpPr txBox="1"/>
      </xdr:nvSpPr>
      <xdr:spPr>
        <a:xfrm>
          <a:off x="14020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8" name="楕円 41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9" name="テキスト ボックス 41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減少している。地方債残高及び退職手当負担見込額において減額となったことで将来負担額が減少したことや、財政調整基金や減債基金、公共施設保全基金において積み増しを行ったことで、充当可能基金の額が増となったことが主な要因とみてい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14</xdr:row>
      <xdr:rowOff>93315</xdr:rowOff>
    </xdr:to>
    <xdr:cxnSp macro="">
      <xdr:nvCxnSpPr>
        <xdr:cNvPr id="455" name="直線コネクタ 454"/>
        <xdr:cNvCxnSpPr/>
      </xdr:nvCxnSpPr>
      <xdr:spPr>
        <a:xfrm flipV="1">
          <a:off x="16179800" y="2382157"/>
          <a:ext cx="8382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93315</xdr:rowOff>
    </xdr:from>
    <xdr:to>
      <xdr:col>77</xdr:col>
      <xdr:colOff>44450</xdr:colOff>
      <xdr:row>15</xdr:row>
      <xdr:rowOff>49409</xdr:rowOff>
    </xdr:to>
    <xdr:cxnSp macro="">
      <xdr:nvCxnSpPr>
        <xdr:cNvPr id="458" name="直線コネクタ 457"/>
        <xdr:cNvCxnSpPr/>
      </xdr:nvCxnSpPr>
      <xdr:spPr>
        <a:xfrm flipV="1">
          <a:off x="15290800" y="2493615"/>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18385</xdr:rowOff>
    </xdr:from>
    <xdr:to>
      <xdr:col>72</xdr:col>
      <xdr:colOff>203200</xdr:colOff>
      <xdr:row>15</xdr:row>
      <xdr:rowOff>49409</xdr:rowOff>
    </xdr:to>
    <xdr:cxnSp macro="">
      <xdr:nvCxnSpPr>
        <xdr:cNvPr id="461" name="直線コネクタ 460"/>
        <xdr:cNvCxnSpPr/>
      </xdr:nvCxnSpPr>
      <xdr:spPr>
        <a:xfrm>
          <a:off x="14401800" y="25901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61141</xdr:rowOff>
    </xdr:from>
    <xdr:to>
      <xdr:col>68</xdr:col>
      <xdr:colOff>152400</xdr:colOff>
      <xdr:row>15</xdr:row>
      <xdr:rowOff>18385</xdr:rowOff>
    </xdr:to>
    <xdr:cxnSp macro="">
      <xdr:nvCxnSpPr>
        <xdr:cNvPr id="464" name="直線コネクタ 463"/>
        <xdr:cNvCxnSpPr/>
      </xdr:nvCxnSpPr>
      <xdr:spPr>
        <a:xfrm>
          <a:off x="13512800" y="246144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98576</xdr:rowOff>
    </xdr:from>
    <xdr:to>
      <xdr:col>68</xdr:col>
      <xdr:colOff>203200</xdr:colOff>
      <xdr:row>16</xdr:row>
      <xdr:rowOff>28726</xdr:rowOff>
    </xdr:to>
    <xdr:sp macro="" textlink="">
      <xdr:nvSpPr>
        <xdr:cNvPr id="465" name="フローチャート: 判断 464"/>
        <xdr:cNvSpPr/>
      </xdr:nvSpPr>
      <xdr:spPr>
        <a:xfrm>
          <a:off x="14351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13503</xdr:rowOff>
    </xdr:from>
    <xdr:ext cx="762000" cy="259045"/>
    <xdr:sp macro="" textlink="">
      <xdr:nvSpPr>
        <xdr:cNvPr id="466" name="テキスト ボックス 465"/>
        <xdr:cNvSpPr txBox="1"/>
      </xdr:nvSpPr>
      <xdr:spPr>
        <a:xfrm>
          <a:off x="14020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7" name="フローチャート: 判断 466"/>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8" name="テキスト ボックス 467"/>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74" name="楕円 473"/>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74584</xdr:rowOff>
    </xdr:from>
    <xdr:ext cx="762000" cy="259045"/>
    <xdr:sp macro="" textlink="">
      <xdr:nvSpPr>
        <xdr:cNvPr id="475" name="将来負担の状況該当値テキスト"/>
        <xdr:cNvSpPr txBox="1"/>
      </xdr:nvSpPr>
      <xdr:spPr>
        <a:xfrm>
          <a:off x="17106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42515</xdr:rowOff>
    </xdr:from>
    <xdr:to>
      <xdr:col>77</xdr:col>
      <xdr:colOff>95250</xdr:colOff>
      <xdr:row>14</xdr:row>
      <xdr:rowOff>144115</xdr:rowOff>
    </xdr:to>
    <xdr:sp macro="" textlink="">
      <xdr:nvSpPr>
        <xdr:cNvPr id="476" name="楕円 475"/>
        <xdr:cNvSpPr/>
      </xdr:nvSpPr>
      <xdr:spPr>
        <a:xfrm>
          <a:off x="16129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128892</xdr:rowOff>
    </xdr:from>
    <xdr:ext cx="736600" cy="259045"/>
    <xdr:sp macro="" textlink="">
      <xdr:nvSpPr>
        <xdr:cNvPr id="477" name="テキスト ボックス 476"/>
        <xdr:cNvSpPr txBox="1"/>
      </xdr:nvSpPr>
      <xdr:spPr>
        <a:xfrm>
          <a:off x="15798800" y="25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170059</xdr:rowOff>
    </xdr:from>
    <xdr:to>
      <xdr:col>73</xdr:col>
      <xdr:colOff>44450</xdr:colOff>
      <xdr:row>15</xdr:row>
      <xdr:rowOff>100209</xdr:rowOff>
    </xdr:to>
    <xdr:sp macro="" textlink="">
      <xdr:nvSpPr>
        <xdr:cNvPr id="478" name="楕円 477"/>
        <xdr:cNvSpPr/>
      </xdr:nvSpPr>
      <xdr:spPr>
        <a:xfrm>
          <a:off x="15240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84986</xdr:rowOff>
    </xdr:from>
    <xdr:ext cx="762000" cy="259045"/>
    <xdr:sp macro="" textlink="">
      <xdr:nvSpPr>
        <xdr:cNvPr id="479" name="テキスト ボックス 478"/>
        <xdr:cNvSpPr txBox="1"/>
      </xdr:nvSpPr>
      <xdr:spPr>
        <a:xfrm>
          <a:off x="14909800" y="26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139035</xdr:rowOff>
    </xdr:from>
    <xdr:to>
      <xdr:col>68</xdr:col>
      <xdr:colOff>203200</xdr:colOff>
      <xdr:row>15</xdr:row>
      <xdr:rowOff>69185</xdr:rowOff>
    </xdr:to>
    <xdr:sp macro="" textlink="">
      <xdr:nvSpPr>
        <xdr:cNvPr id="480" name="楕円 479"/>
        <xdr:cNvSpPr/>
      </xdr:nvSpPr>
      <xdr:spPr>
        <a:xfrm>
          <a:off x="14351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79362</xdr:rowOff>
    </xdr:from>
    <xdr:ext cx="762000" cy="259045"/>
    <xdr:sp macro="" textlink="">
      <xdr:nvSpPr>
        <xdr:cNvPr id="481" name="テキスト ボックス 480"/>
        <xdr:cNvSpPr txBox="1"/>
      </xdr:nvSpPr>
      <xdr:spPr>
        <a:xfrm>
          <a:off x="14020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xdr:rowOff>
    </xdr:from>
    <xdr:to>
      <xdr:col>64</xdr:col>
      <xdr:colOff>152400</xdr:colOff>
      <xdr:row>14</xdr:row>
      <xdr:rowOff>111941</xdr:rowOff>
    </xdr:to>
    <xdr:sp macro="" textlink="">
      <xdr:nvSpPr>
        <xdr:cNvPr id="482" name="楕円 481"/>
        <xdr:cNvSpPr/>
      </xdr:nvSpPr>
      <xdr:spPr>
        <a:xfrm>
          <a:off x="13462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122118</xdr:rowOff>
    </xdr:from>
    <xdr:ext cx="762000" cy="259045"/>
    <xdr:sp macro="" textlink="">
      <xdr:nvSpPr>
        <xdr:cNvPr id="483" name="テキスト ボックス 482"/>
        <xdr:cNvSpPr txBox="1"/>
      </xdr:nvSpPr>
      <xdr:spPr>
        <a:xfrm>
          <a:off x="13131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14,122
14,037
115.71
8,746,225
8,172,392
490,736
4,908,912
7,534,562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会計年度任用職員の人件費が増加したものの、令和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年度における職員構成の変動による人件費の減額分が上回り、さらに地方税の増等により分母となる経常一般財源総額の増等に伴い、前年度と比較して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62230</xdr:rowOff>
    </xdr:to>
    <xdr:cxnSp macro="">
      <xdr:nvCxnSpPr>
        <xdr:cNvPr id="66" name="直線コネクタ 65"/>
        <xdr:cNvCxnSpPr/>
      </xdr:nvCxnSpPr>
      <xdr:spPr>
        <a:xfrm flipV="1">
          <a:off x="3987800" y="6322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38</xdr:row>
      <xdr:rowOff>111760</xdr:rowOff>
    </xdr:to>
    <xdr:cxnSp macro="">
      <xdr:nvCxnSpPr>
        <xdr:cNvPr id="69" name="直線コネクタ 68"/>
        <xdr:cNvCxnSpPr/>
      </xdr:nvCxnSpPr>
      <xdr:spPr>
        <a:xfrm flipV="1">
          <a:off x="3098800" y="64058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111760</xdr:rowOff>
    </xdr:to>
    <xdr:cxnSp macro="">
      <xdr:nvCxnSpPr>
        <xdr:cNvPr id="72" name="直線コネクタ 71"/>
        <xdr:cNvCxnSpPr/>
      </xdr:nvCxnSpPr>
      <xdr:spPr>
        <a:xfrm>
          <a:off x="2209800" y="656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111760</xdr:rowOff>
    </xdr:to>
    <xdr:cxnSp macro="">
      <xdr:nvCxnSpPr>
        <xdr:cNvPr id="75" name="直線コネクタ 74"/>
        <xdr:cNvCxnSpPr/>
      </xdr:nvCxnSpPr>
      <xdr:spPr>
        <a:xfrm flipV="1">
          <a:off x="1320800" y="656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分子となる物件費の経常経費が減となった一方で、地方税の増等により分母となる経常一般財源総額が大幅に増加したため、前年度と比較して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15</xdr:row>
      <xdr:rowOff>92710</xdr:rowOff>
    </xdr:to>
    <xdr:cxnSp macro="">
      <xdr:nvCxnSpPr>
        <xdr:cNvPr id="123" name="直線コネクタ 122"/>
        <xdr:cNvCxnSpPr/>
      </xdr:nvCxnSpPr>
      <xdr:spPr>
        <a:xfrm flipV="1">
          <a:off x="15671800" y="2630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144145</xdr:rowOff>
    </xdr:to>
    <xdr:cxnSp macro="">
      <xdr:nvCxnSpPr>
        <xdr:cNvPr id="126" name="直線コネクタ 125"/>
        <xdr:cNvCxnSpPr/>
      </xdr:nvCxnSpPr>
      <xdr:spPr>
        <a:xfrm flipV="1">
          <a:off x="14782800" y="2664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144145</xdr:rowOff>
    </xdr:from>
    <xdr:to>
      <xdr:col>73</xdr:col>
      <xdr:colOff>180975</xdr:colOff>
      <xdr:row>16</xdr:row>
      <xdr:rowOff>1270</xdr:rowOff>
    </xdr:to>
    <xdr:cxnSp macro="">
      <xdr:nvCxnSpPr>
        <xdr:cNvPr id="129" name="直線コネクタ 128"/>
        <xdr:cNvCxnSpPr/>
      </xdr:nvCxnSpPr>
      <xdr:spPr>
        <a:xfrm flipV="1">
          <a:off x="13893800" y="2715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16</xdr:row>
      <xdr:rowOff>1270</xdr:rowOff>
    </xdr:to>
    <xdr:cxnSp macro="">
      <xdr:nvCxnSpPr>
        <xdr:cNvPr id="132" name="直線コネクタ 131"/>
        <xdr:cNvCxnSpPr/>
      </xdr:nvCxnSpPr>
      <xdr:spPr>
        <a:xfrm>
          <a:off x="13004800" y="26358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xdr:rowOff>
    </xdr:from>
    <xdr:to>
      <xdr:col>69</xdr:col>
      <xdr:colOff>142875</xdr:colOff>
      <xdr:row>15</xdr:row>
      <xdr:rowOff>103505</xdr:rowOff>
    </xdr:to>
    <xdr:sp macro="" textlink="">
      <xdr:nvSpPr>
        <xdr:cNvPr id="133" name="フローチャート: 判断 132"/>
        <xdr:cNvSpPr/>
      </xdr:nvSpPr>
      <xdr:spPr>
        <a:xfrm>
          <a:off x="13843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113682</xdr:rowOff>
    </xdr:from>
    <xdr:ext cx="762000" cy="259045"/>
    <xdr:sp macro="" textlink="">
      <xdr:nvSpPr>
        <xdr:cNvPr id="134" name="テキスト ボックス 133"/>
        <xdr:cNvSpPr txBox="1"/>
      </xdr:nvSpPr>
      <xdr:spPr>
        <a:xfrm>
          <a:off x="13512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35" name="フローチャート: 判断 134"/>
        <xdr:cNvSpPr/>
      </xdr:nvSpPr>
      <xdr:spPr>
        <a:xfrm>
          <a:off x="12954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119397</xdr:rowOff>
    </xdr:from>
    <xdr:ext cx="762000" cy="259045"/>
    <xdr:sp macro="" textlink="">
      <xdr:nvSpPr>
        <xdr:cNvPr id="136" name="テキスト ボックス 135"/>
        <xdr:cNvSpPr txBox="1"/>
      </xdr:nvSpPr>
      <xdr:spPr>
        <a:xfrm>
          <a:off x="12623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2" name="楕円 141"/>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3"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4" name="楕円 143"/>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5" name="テキスト ボックス 144"/>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6" name="楕円 145"/>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8272</xdr:rowOff>
    </xdr:from>
    <xdr:ext cx="762000" cy="259045"/>
    <xdr:sp macro="" textlink="">
      <xdr:nvSpPr>
        <xdr:cNvPr id="147" name="テキスト ボックス 146"/>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121920</xdr:rowOff>
    </xdr:from>
    <xdr:to>
      <xdr:col>69</xdr:col>
      <xdr:colOff>142875</xdr:colOff>
      <xdr:row>16</xdr:row>
      <xdr:rowOff>52070</xdr:rowOff>
    </xdr:to>
    <xdr:sp macro="" textlink="">
      <xdr:nvSpPr>
        <xdr:cNvPr id="148" name="楕円 147"/>
        <xdr:cNvSpPr/>
      </xdr:nvSpPr>
      <xdr:spPr>
        <a:xfrm>
          <a:off x="13843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36847</xdr:rowOff>
    </xdr:from>
    <xdr:ext cx="762000" cy="259045"/>
    <xdr:sp macro="" textlink="">
      <xdr:nvSpPr>
        <xdr:cNvPr id="149" name="テキスト ボックス 148"/>
        <xdr:cNvSpPr txBox="1"/>
      </xdr:nvSpPr>
      <xdr:spPr>
        <a:xfrm>
          <a:off x="13512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99712</xdr:rowOff>
    </xdr:from>
    <xdr:ext cx="762000" cy="259045"/>
    <xdr:sp macro="" textlink="">
      <xdr:nvSpPr>
        <xdr:cNvPr id="151" name="テキスト ボックス 150"/>
        <xdr:cNvSpPr txBox="1"/>
      </xdr:nvSpPr>
      <xdr:spPr>
        <a:xfrm>
          <a:off x="12623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民間保育施設に通所する幼児への保育関連給付費、障がい児通所給付等が増となったことが主な要因となり、前年度と比較して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今後も社会保障関係経費等が増加傾向であることから、これまでと同様、所得審査や給付の厳格性を維持しつつ、単独施策に基づく給付も財政力を勘定し管理していく。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84" name="直線コネクタ 183"/>
        <xdr:cNvCxnSpPr/>
      </xdr:nvCxnSpPr>
      <xdr:spPr>
        <a:xfrm>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7" name="直線コネクタ 186"/>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90" name="直線コネクタ 189"/>
        <xdr:cNvCxnSpPr/>
      </xdr:nvCxnSpPr>
      <xdr:spPr>
        <a:xfrm flipV="1">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31750</xdr:rowOff>
    </xdr:to>
    <xdr:cxnSp macro="">
      <xdr:nvCxnSpPr>
        <xdr:cNvPr id="193" name="直線コネクタ 192"/>
        <xdr:cNvCxnSpPr/>
      </xdr:nvCxnSpPr>
      <xdr:spPr>
        <a:xfrm>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4" name="フローチャート: 判断 193"/>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5" name="テキスト ボックス 194"/>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7" name="テキスト ボックス 196"/>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0" name="テキスト ボックス 209"/>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国民健康保険特別会計、後期高齢者医療特別会計への繰出金のほか、維持補修費が増加したが、分母である経常一般財源総額も増加したことにより、結果として前年度と比較して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今後も各会計における繰出金の増加が予想されるが、収入の確保及び経費削減を徹底するとともに、施設の老朽化に対応する維持補修費についても、公共施設等総合管理計画に基づき適正化を図っていく。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165100</xdr:rowOff>
    </xdr:to>
    <xdr:cxnSp macro="">
      <xdr:nvCxnSpPr>
        <xdr:cNvPr id="249" name="直線コネクタ 248"/>
        <xdr:cNvCxnSpPr/>
      </xdr:nvCxnSpPr>
      <xdr:spPr>
        <a:xfrm>
          <a:off x="15671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31750</xdr:rowOff>
    </xdr:to>
    <xdr:cxnSp macro="">
      <xdr:nvCxnSpPr>
        <xdr:cNvPr id="252" name="直線コネクタ 251"/>
        <xdr:cNvCxnSpPr/>
      </xdr:nvCxnSpPr>
      <xdr:spPr>
        <a:xfrm flipV="1">
          <a:off x="14782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60325</xdr:rowOff>
    </xdr:to>
    <xdr:cxnSp macro="">
      <xdr:nvCxnSpPr>
        <xdr:cNvPr id="255" name="直線コネクタ 254"/>
        <xdr:cNvCxnSpPr/>
      </xdr:nvCxnSpPr>
      <xdr:spPr>
        <a:xfrm flipV="1">
          <a:off x="13893800" y="9632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60325</xdr:rowOff>
    </xdr:from>
    <xdr:to>
      <xdr:col>69</xdr:col>
      <xdr:colOff>92075</xdr:colOff>
      <xdr:row>56</xdr:row>
      <xdr:rowOff>79375</xdr:rowOff>
    </xdr:to>
    <xdr:cxnSp macro="">
      <xdr:nvCxnSpPr>
        <xdr:cNvPr id="258" name="直線コネクタ 257"/>
        <xdr:cNvCxnSpPr/>
      </xdr:nvCxnSpPr>
      <xdr:spPr>
        <a:xfrm flipV="1">
          <a:off x="13004800" y="9661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0" name="テキスト ボックス 259"/>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28575</xdr:rowOff>
    </xdr:from>
    <xdr:to>
      <xdr:col>65</xdr:col>
      <xdr:colOff>53975</xdr:colOff>
      <xdr:row>57</xdr:row>
      <xdr:rowOff>130175</xdr:rowOff>
    </xdr:to>
    <xdr:sp macro="" textlink="">
      <xdr:nvSpPr>
        <xdr:cNvPr id="261" name="フローチャート: 判断 260"/>
        <xdr:cNvSpPr/>
      </xdr:nvSpPr>
      <xdr:spPr>
        <a:xfrm>
          <a:off x="12954000" y="980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114952</xdr:rowOff>
    </xdr:from>
    <xdr:ext cx="762000" cy="259045"/>
    <xdr:sp macro="" textlink="">
      <xdr:nvSpPr>
        <xdr:cNvPr id="262" name="テキスト ボックス 261"/>
        <xdr:cNvSpPr txBox="1"/>
      </xdr:nvSpPr>
      <xdr:spPr>
        <a:xfrm>
          <a:off x="12623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68" name="楕円 267"/>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130827</xdr:rowOff>
    </xdr:from>
    <xdr:ext cx="762000" cy="259045"/>
    <xdr:sp macro="" textlink="">
      <xdr:nvSpPr>
        <xdr:cNvPr id="269" name="その他該当値テキスト"/>
        <xdr:cNvSpPr txBox="1"/>
      </xdr:nvSpPr>
      <xdr:spPr>
        <a:xfrm>
          <a:off x="16598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1" name="テキスト ボックス 270"/>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2" name="楕円 271"/>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3" name="テキスト ボックス 272"/>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74" name="楕円 273"/>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75" name="テキスト ボックス 274"/>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28575</xdr:rowOff>
    </xdr:from>
    <xdr:to>
      <xdr:col>65</xdr:col>
      <xdr:colOff>53975</xdr:colOff>
      <xdr:row>56</xdr:row>
      <xdr:rowOff>130175</xdr:rowOff>
    </xdr:to>
    <xdr:sp macro="" textlink="">
      <xdr:nvSpPr>
        <xdr:cNvPr id="276" name="楕円 275"/>
        <xdr:cNvSpPr/>
      </xdr:nvSpPr>
      <xdr:spPr>
        <a:xfrm>
          <a:off x="12954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140352</xdr:rowOff>
    </xdr:from>
    <xdr:ext cx="762000" cy="259045"/>
    <xdr:sp macro="" textlink="">
      <xdr:nvSpPr>
        <xdr:cNvPr id="277" name="テキスト ボックス 276"/>
        <xdr:cNvSpPr txBox="1"/>
      </xdr:nvSpPr>
      <xdr:spPr>
        <a:xfrm>
          <a:off x="12623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一部事務組合の石川地方生活環境施設組合における負担金の増を主な要因として、前年度と比較して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石川地方生活環境施設組合において、設備改修に係る地方債の償還とその他経常的な経費の増による負担金の増が予想されるが、減量化によるごみ処理量の抑制など、過剰な負担にならないよう、構成団体とともに望ましい姿を追求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161290</xdr:rowOff>
    </xdr:to>
    <xdr:cxnSp macro="">
      <xdr:nvCxnSpPr>
        <xdr:cNvPr id="310" name="直線コネクタ 309"/>
        <xdr:cNvCxnSpPr/>
      </xdr:nvCxnSpPr>
      <xdr:spPr>
        <a:xfrm>
          <a:off x="15671800" y="5750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34</xdr:row>
      <xdr:rowOff>5080</xdr:rowOff>
    </xdr:to>
    <xdr:cxnSp macro="">
      <xdr:nvCxnSpPr>
        <xdr:cNvPr id="313" name="直線コネクタ 312"/>
        <xdr:cNvCxnSpPr/>
      </xdr:nvCxnSpPr>
      <xdr:spPr>
        <a:xfrm flipV="1">
          <a:off x="14782800" y="5750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xdr:rowOff>
    </xdr:from>
    <xdr:to>
      <xdr:col>73</xdr:col>
      <xdr:colOff>180975</xdr:colOff>
      <xdr:row>34</xdr:row>
      <xdr:rowOff>43180</xdr:rowOff>
    </xdr:to>
    <xdr:cxnSp macro="">
      <xdr:nvCxnSpPr>
        <xdr:cNvPr id="316" name="直線コネクタ 315"/>
        <xdr:cNvCxnSpPr/>
      </xdr:nvCxnSpPr>
      <xdr:spPr>
        <a:xfrm flipV="1">
          <a:off x="13893800" y="583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96520</xdr:rowOff>
    </xdr:to>
    <xdr:cxnSp macro="">
      <xdr:nvCxnSpPr>
        <xdr:cNvPr id="319" name="直線コネクタ 318"/>
        <xdr:cNvCxnSpPr/>
      </xdr:nvCxnSpPr>
      <xdr:spPr>
        <a:xfrm flipV="1">
          <a:off x="13004800" y="587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0" name="フローチャート: 判断 319"/>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1" name="テキスト ボックス 320"/>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2" name="フローチャート: 判断 321"/>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23" name="テキスト ボックス 322"/>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41910</xdr:rowOff>
    </xdr:from>
    <xdr:to>
      <xdr:col>78</xdr:col>
      <xdr:colOff>120650</xdr:colOff>
      <xdr:row>33</xdr:row>
      <xdr:rowOff>143510</xdr:rowOff>
    </xdr:to>
    <xdr:sp macro="" textlink="">
      <xdr:nvSpPr>
        <xdr:cNvPr id="331" name="楕円 330"/>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153687</xdr:rowOff>
    </xdr:from>
    <xdr:ext cx="736600" cy="259045"/>
    <xdr:sp macro="" textlink="">
      <xdr:nvSpPr>
        <xdr:cNvPr id="332" name="テキスト ボックス 331"/>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125730</xdr:rowOff>
    </xdr:from>
    <xdr:to>
      <xdr:col>74</xdr:col>
      <xdr:colOff>31750</xdr:colOff>
      <xdr:row>34</xdr:row>
      <xdr:rowOff>55880</xdr:rowOff>
    </xdr:to>
    <xdr:sp macro="" textlink="">
      <xdr:nvSpPr>
        <xdr:cNvPr id="333" name="楕円 332"/>
        <xdr:cNvSpPr/>
      </xdr:nvSpPr>
      <xdr:spPr>
        <a:xfrm>
          <a:off x="14732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66057</xdr:rowOff>
    </xdr:from>
    <xdr:ext cx="762000" cy="259045"/>
    <xdr:sp macro="" textlink="">
      <xdr:nvSpPr>
        <xdr:cNvPr id="334" name="テキスト ボックス 333"/>
        <xdr:cNvSpPr txBox="1"/>
      </xdr:nvSpPr>
      <xdr:spPr>
        <a:xfrm>
          <a:off x="14401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5" name="楕円 334"/>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36" name="テキスト ボックス 335"/>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37" name="楕円 336"/>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38" name="テキスト ボックス 337"/>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公営住宅建設事業債（</a:t>
          </a:r>
          <a:r>
            <a:rPr kumimoji="1" lang="en-US" altLang="ja-JP" sz="1300">
              <a:latin typeface="ＭＳ Ｐゴシック" panose="020B0600070205080204" pitchFamily="50" charset="-128"/>
              <a:ea typeface="ＭＳ Ｐゴシック" panose="020B0600070205080204" pitchFamily="50" charset="-128"/>
            </a:rPr>
            <a:t>H8</a:t>
          </a:r>
          <a:r>
            <a:rPr kumimoji="1" lang="ja-JP" altLang="en-US" sz="1300">
              <a:latin typeface="ＭＳ Ｐゴシック" panose="020B0600070205080204" pitchFamily="50" charset="-128"/>
              <a:ea typeface="ＭＳ Ｐゴシック" panose="020B0600070205080204" pitchFamily="50" charset="-128"/>
            </a:rPr>
            <a:t>年度）、臨時地方道整備事業債（</a:t>
          </a:r>
          <a:r>
            <a:rPr kumimoji="1" lang="en-US" altLang="ja-JP" sz="1300">
              <a:latin typeface="ＭＳ Ｐゴシック" panose="020B0600070205080204" pitchFamily="50" charset="-128"/>
              <a:ea typeface="ＭＳ Ｐゴシック" panose="020B0600070205080204" pitchFamily="50" charset="-128"/>
            </a:rPr>
            <a:t>H13</a:t>
          </a:r>
          <a:r>
            <a:rPr kumimoji="1" lang="ja-JP" altLang="en-US" sz="1300">
              <a:latin typeface="ＭＳ Ｐゴシック" panose="020B0600070205080204" pitchFamily="50" charset="-128"/>
              <a:ea typeface="ＭＳ Ｐゴシック" panose="020B0600070205080204" pitchFamily="50" charset="-128"/>
            </a:rPr>
            <a:t>）の償還が終了したことで、前年度と比較して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認定こども園や道の駅の整備等に伴う起債を予定しており、本比率が上昇することが見込まれることから、繰り上げ償還や計画的な地方債の発行に努めるとともに、減債基金の活用により負担の平準化を図るなど、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92711</xdr:rowOff>
    </xdr:to>
    <xdr:cxnSp macro="">
      <xdr:nvCxnSpPr>
        <xdr:cNvPr id="368" name="直線コネクタ 367"/>
        <xdr:cNvCxnSpPr/>
      </xdr:nvCxnSpPr>
      <xdr:spPr>
        <a:xfrm flipV="1">
          <a:off x="3987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92711</xdr:rowOff>
    </xdr:to>
    <xdr:cxnSp macro="">
      <xdr:nvCxnSpPr>
        <xdr:cNvPr id="371" name="直線コネクタ 370"/>
        <xdr:cNvCxnSpPr/>
      </xdr:nvCxnSpPr>
      <xdr:spPr>
        <a:xfrm>
          <a:off x="3098800" y="131892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5842</xdr:rowOff>
    </xdr:to>
    <xdr:cxnSp macro="">
      <xdr:nvCxnSpPr>
        <xdr:cNvPr id="374" name="直線コネクタ 373"/>
        <xdr:cNvCxnSpPr/>
      </xdr:nvCxnSpPr>
      <xdr:spPr>
        <a:xfrm flipV="1">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77</xdr:row>
      <xdr:rowOff>5842</xdr:rowOff>
    </xdr:to>
    <xdr:cxnSp macro="">
      <xdr:nvCxnSpPr>
        <xdr:cNvPr id="377" name="直線コネクタ 376"/>
        <xdr:cNvCxnSpPr/>
      </xdr:nvCxnSpPr>
      <xdr:spPr>
        <a:xfrm>
          <a:off x="1320800" y="13129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8" name="フローチャート: 判断 377"/>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9" name="テキスト ボックス 378"/>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0" name="フローチャート: 判断 379"/>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1" name="テキスト ボックス 380"/>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7" name="楕円 386"/>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8"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9" name="楕円 388"/>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0" name="テキスト ボックス 389"/>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1" name="楕円 390"/>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2" name="テキスト ボックス 391"/>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3" name="楕円 392"/>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4" name="テキスト ボックス 393"/>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5" name="楕円 394"/>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6" name="テキスト ボックス 395"/>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前年度比較して比率に大きな変動は見られなかったが、補助費等、その他の経費が減となったことで、類似団体平均を大きく下回った。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　今後も経常経費の更なる抑制を図り、健全な財政運営に努めていく。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65278</xdr:rowOff>
    </xdr:to>
    <xdr:cxnSp macro="">
      <xdr:nvCxnSpPr>
        <xdr:cNvPr id="427" name="直線コネクタ 426"/>
        <xdr:cNvCxnSpPr/>
      </xdr:nvCxnSpPr>
      <xdr:spPr>
        <a:xfrm flipV="1">
          <a:off x="15671800" y="12919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77</xdr:row>
      <xdr:rowOff>10413</xdr:rowOff>
    </xdr:to>
    <xdr:cxnSp macro="">
      <xdr:nvCxnSpPr>
        <xdr:cNvPr id="430" name="直線コネクタ 429"/>
        <xdr:cNvCxnSpPr/>
      </xdr:nvCxnSpPr>
      <xdr:spPr>
        <a:xfrm flipV="1">
          <a:off x="14782800" y="12924028"/>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51563</xdr:rowOff>
    </xdr:to>
    <xdr:cxnSp macro="">
      <xdr:nvCxnSpPr>
        <xdr:cNvPr id="433" name="直線コネクタ 432"/>
        <xdr:cNvCxnSpPr/>
      </xdr:nvCxnSpPr>
      <xdr:spPr>
        <a:xfrm flipV="1">
          <a:off x="13893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51563</xdr:rowOff>
    </xdr:to>
    <xdr:cxnSp macro="">
      <xdr:nvCxnSpPr>
        <xdr:cNvPr id="436" name="直線コネクタ 435"/>
        <xdr:cNvCxnSpPr/>
      </xdr:nvCxnSpPr>
      <xdr:spPr>
        <a:xfrm>
          <a:off x="13004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25908</xdr:rowOff>
    </xdr:from>
    <xdr:to>
      <xdr:col>69</xdr:col>
      <xdr:colOff>142875</xdr:colOff>
      <xdr:row>76</xdr:row>
      <xdr:rowOff>127508</xdr:rowOff>
    </xdr:to>
    <xdr:sp macro="" textlink="">
      <xdr:nvSpPr>
        <xdr:cNvPr id="437" name="フローチャート: 判断 436"/>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38" name="テキスト ボックス 437"/>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39" name="フローチャート: 判断 438"/>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40" name="テキスト ボックス 439"/>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6" name="楕円 445"/>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7"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8" name="楕円 447"/>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49" name="テキスト ボックス 448"/>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0" name="楕円 449"/>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51" name="テキスト ボックス 45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2" name="楕円 451"/>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3" name="テキスト ボックス 45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4" name="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5" name="テキスト ボックス 45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125613</xdr:rowOff>
    </xdr:from>
    <xdr:to>
      <xdr:col>29</xdr:col>
      <xdr:colOff>127000</xdr:colOff>
      <xdr:row>17</xdr:row>
      <xdr:rowOff>146378</xdr:rowOff>
    </xdr:to>
    <xdr:cxnSp macro="">
      <xdr:nvCxnSpPr>
        <xdr:cNvPr id="50" name="直線コネクタ 49"/>
        <xdr:cNvCxnSpPr/>
      </xdr:nvCxnSpPr>
      <xdr:spPr bwMode="auto">
        <a:xfrm>
          <a:off x="5003800" y="3087888"/>
          <a:ext cx="647700" cy="20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125613</xdr:rowOff>
    </xdr:from>
    <xdr:to>
      <xdr:col>26</xdr:col>
      <xdr:colOff>50800</xdr:colOff>
      <xdr:row>17</xdr:row>
      <xdr:rowOff>140678</xdr:rowOff>
    </xdr:to>
    <xdr:cxnSp macro="">
      <xdr:nvCxnSpPr>
        <xdr:cNvPr id="53" name="直線コネクタ 52"/>
        <xdr:cNvCxnSpPr/>
      </xdr:nvCxnSpPr>
      <xdr:spPr bwMode="auto">
        <a:xfrm flipV="1">
          <a:off x="4305300" y="3087888"/>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140678</xdr:rowOff>
    </xdr:from>
    <xdr:to>
      <xdr:col>22</xdr:col>
      <xdr:colOff>114300</xdr:colOff>
      <xdr:row>18</xdr:row>
      <xdr:rowOff>26378</xdr:rowOff>
    </xdr:to>
    <xdr:cxnSp macro="">
      <xdr:nvCxnSpPr>
        <xdr:cNvPr id="56" name="直線コネクタ 55"/>
        <xdr:cNvCxnSpPr/>
      </xdr:nvCxnSpPr>
      <xdr:spPr bwMode="auto">
        <a:xfrm flipV="1">
          <a:off x="3606800" y="3102953"/>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26378</xdr:rowOff>
    </xdr:from>
    <xdr:to>
      <xdr:col>18</xdr:col>
      <xdr:colOff>177800</xdr:colOff>
      <xdr:row>18</xdr:row>
      <xdr:rowOff>54099</xdr:rowOff>
    </xdr:to>
    <xdr:cxnSp macro="">
      <xdr:nvCxnSpPr>
        <xdr:cNvPr id="59" name="直線コネクタ 58"/>
        <xdr:cNvCxnSpPr/>
      </xdr:nvCxnSpPr>
      <xdr:spPr bwMode="auto">
        <a:xfrm flipV="1">
          <a:off x="2908300" y="3160103"/>
          <a:ext cx="698500" cy="2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138859</xdr:rowOff>
    </xdr:from>
    <xdr:to>
      <xdr:col>19</xdr:col>
      <xdr:colOff>38100</xdr:colOff>
      <xdr:row>18</xdr:row>
      <xdr:rowOff>69009</xdr:rowOff>
    </xdr:to>
    <xdr:sp macro="" textlink="">
      <xdr:nvSpPr>
        <xdr:cNvPr id="60" name="フローチャート: 判断 59"/>
        <xdr:cNvSpPr/>
      </xdr:nvSpPr>
      <xdr:spPr bwMode="auto">
        <a:xfrm>
          <a:off x="3556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79186</xdr:rowOff>
    </xdr:from>
    <xdr:ext cx="762000" cy="259045"/>
    <xdr:sp macro="" textlink="">
      <xdr:nvSpPr>
        <xdr:cNvPr id="61" name="テキスト ボックス 60"/>
        <xdr:cNvSpPr txBox="1"/>
      </xdr:nvSpPr>
      <xdr:spPr>
        <a:xfrm>
          <a:off x="3225800" y="287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142928</xdr:rowOff>
    </xdr:from>
    <xdr:to>
      <xdr:col>15</xdr:col>
      <xdr:colOff>101600</xdr:colOff>
      <xdr:row>18</xdr:row>
      <xdr:rowOff>73078</xdr:rowOff>
    </xdr:to>
    <xdr:sp macro="" textlink="">
      <xdr:nvSpPr>
        <xdr:cNvPr id="62" name="フローチャート: 判断 61"/>
        <xdr:cNvSpPr/>
      </xdr:nvSpPr>
      <xdr:spPr bwMode="auto">
        <a:xfrm>
          <a:off x="2857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83255</xdr:rowOff>
    </xdr:from>
    <xdr:ext cx="762000" cy="259045"/>
    <xdr:sp macro="" textlink="">
      <xdr:nvSpPr>
        <xdr:cNvPr id="63" name="テキスト ボックス 62"/>
        <xdr:cNvSpPr txBox="1"/>
      </xdr:nvSpPr>
      <xdr:spPr>
        <a:xfrm>
          <a:off x="2527300" y="287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95578</xdr:rowOff>
    </xdr:from>
    <xdr:to>
      <xdr:col>29</xdr:col>
      <xdr:colOff>177800</xdr:colOff>
      <xdr:row>18</xdr:row>
      <xdr:rowOff>25728</xdr:rowOff>
    </xdr:to>
    <xdr:sp macro="" textlink="">
      <xdr:nvSpPr>
        <xdr:cNvPr id="69" name="楕円 68"/>
        <xdr:cNvSpPr/>
      </xdr:nvSpPr>
      <xdr:spPr bwMode="auto">
        <a:xfrm>
          <a:off x="5600700" y="305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67655</xdr:rowOff>
    </xdr:from>
    <xdr:ext cx="762000" cy="259045"/>
    <xdr:sp macro="" textlink="">
      <xdr:nvSpPr>
        <xdr:cNvPr id="70" name="人口1人当たり決算額の推移該当値テキスト130"/>
        <xdr:cNvSpPr txBox="1"/>
      </xdr:nvSpPr>
      <xdr:spPr>
        <a:xfrm>
          <a:off x="5740400" y="30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74813</xdr:rowOff>
    </xdr:from>
    <xdr:to>
      <xdr:col>26</xdr:col>
      <xdr:colOff>101600</xdr:colOff>
      <xdr:row>18</xdr:row>
      <xdr:rowOff>4963</xdr:rowOff>
    </xdr:to>
    <xdr:sp macro="" textlink="">
      <xdr:nvSpPr>
        <xdr:cNvPr id="71" name="楕円 70"/>
        <xdr:cNvSpPr/>
      </xdr:nvSpPr>
      <xdr:spPr bwMode="auto">
        <a:xfrm>
          <a:off x="4953000" y="303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161190</xdr:rowOff>
    </xdr:from>
    <xdr:ext cx="736600" cy="259045"/>
    <xdr:sp macro="" textlink="">
      <xdr:nvSpPr>
        <xdr:cNvPr id="72" name="テキスト ボックス 71"/>
        <xdr:cNvSpPr txBox="1"/>
      </xdr:nvSpPr>
      <xdr:spPr>
        <a:xfrm>
          <a:off x="4622800" y="312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89878</xdr:rowOff>
    </xdr:from>
    <xdr:to>
      <xdr:col>22</xdr:col>
      <xdr:colOff>165100</xdr:colOff>
      <xdr:row>18</xdr:row>
      <xdr:rowOff>20028</xdr:rowOff>
    </xdr:to>
    <xdr:sp macro="" textlink="">
      <xdr:nvSpPr>
        <xdr:cNvPr id="73" name="楕円 72"/>
        <xdr:cNvSpPr/>
      </xdr:nvSpPr>
      <xdr:spPr bwMode="auto">
        <a:xfrm>
          <a:off x="4254500" y="305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4805</xdr:rowOff>
    </xdr:from>
    <xdr:ext cx="762000" cy="259045"/>
    <xdr:sp macro="" textlink="">
      <xdr:nvSpPr>
        <xdr:cNvPr id="74" name="テキスト ボックス 73"/>
        <xdr:cNvSpPr txBox="1"/>
      </xdr:nvSpPr>
      <xdr:spPr>
        <a:xfrm>
          <a:off x="3924300" y="31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147028</xdr:rowOff>
    </xdr:from>
    <xdr:to>
      <xdr:col>19</xdr:col>
      <xdr:colOff>38100</xdr:colOff>
      <xdr:row>18</xdr:row>
      <xdr:rowOff>77178</xdr:rowOff>
    </xdr:to>
    <xdr:sp macro="" textlink="">
      <xdr:nvSpPr>
        <xdr:cNvPr id="75" name="楕円 74"/>
        <xdr:cNvSpPr/>
      </xdr:nvSpPr>
      <xdr:spPr bwMode="auto">
        <a:xfrm>
          <a:off x="3556000" y="310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61955</xdr:rowOff>
    </xdr:from>
    <xdr:ext cx="762000" cy="259045"/>
    <xdr:sp macro="" textlink="">
      <xdr:nvSpPr>
        <xdr:cNvPr id="76" name="テキスト ボックス 75"/>
        <xdr:cNvSpPr txBox="1"/>
      </xdr:nvSpPr>
      <xdr:spPr>
        <a:xfrm>
          <a:off x="3225800" y="319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3299</xdr:rowOff>
    </xdr:from>
    <xdr:to>
      <xdr:col>15</xdr:col>
      <xdr:colOff>101600</xdr:colOff>
      <xdr:row>18</xdr:row>
      <xdr:rowOff>104899</xdr:rowOff>
    </xdr:to>
    <xdr:sp macro="" textlink="">
      <xdr:nvSpPr>
        <xdr:cNvPr id="77" name="楕円 76"/>
        <xdr:cNvSpPr/>
      </xdr:nvSpPr>
      <xdr:spPr bwMode="auto">
        <a:xfrm>
          <a:off x="2857500" y="313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89676</xdr:rowOff>
    </xdr:from>
    <xdr:ext cx="762000" cy="259045"/>
    <xdr:sp macro="" textlink="">
      <xdr:nvSpPr>
        <xdr:cNvPr id="78" name="テキスト ボックス 77"/>
        <xdr:cNvSpPr txBox="1"/>
      </xdr:nvSpPr>
      <xdr:spPr>
        <a:xfrm>
          <a:off x="2527300" y="32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93910</xdr:rowOff>
    </xdr:from>
    <xdr:to>
      <xdr:col>29</xdr:col>
      <xdr:colOff>127000</xdr:colOff>
      <xdr:row>37</xdr:row>
      <xdr:rowOff>104311</xdr:rowOff>
    </xdr:to>
    <xdr:cxnSp macro="">
      <xdr:nvCxnSpPr>
        <xdr:cNvPr id="112" name="直線コネクタ 111"/>
        <xdr:cNvCxnSpPr/>
      </xdr:nvCxnSpPr>
      <xdr:spPr bwMode="auto">
        <a:xfrm flipV="1">
          <a:off x="5003800" y="7218610"/>
          <a:ext cx="6477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104311</xdr:rowOff>
    </xdr:from>
    <xdr:to>
      <xdr:col>26</xdr:col>
      <xdr:colOff>50800</xdr:colOff>
      <xdr:row>37</xdr:row>
      <xdr:rowOff>164491</xdr:rowOff>
    </xdr:to>
    <xdr:cxnSp macro="">
      <xdr:nvCxnSpPr>
        <xdr:cNvPr id="115" name="直線コネクタ 114"/>
        <xdr:cNvCxnSpPr/>
      </xdr:nvCxnSpPr>
      <xdr:spPr bwMode="auto">
        <a:xfrm flipV="1">
          <a:off x="4305300" y="7229011"/>
          <a:ext cx="698500" cy="6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164491</xdr:rowOff>
    </xdr:from>
    <xdr:to>
      <xdr:col>22</xdr:col>
      <xdr:colOff>114300</xdr:colOff>
      <xdr:row>37</xdr:row>
      <xdr:rowOff>209296</xdr:rowOff>
    </xdr:to>
    <xdr:cxnSp macro="">
      <xdr:nvCxnSpPr>
        <xdr:cNvPr id="118" name="直線コネクタ 117"/>
        <xdr:cNvCxnSpPr/>
      </xdr:nvCxnSpPr>
      <xdr:spPr bwMode="auto">
        <a:xfrm flipV="1">
          <a:off x="3606800" y="7289191"/>
          <a:ext cx="6985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209296</xdr:rowOff>
    </xdr:from>
    <xdr:to>
      <xdr:col>18</xdr:col>
      <xdr:colOff>177800</xdr:colOff>
      <xdr:row>37</xdr:row>
      <xdr:rowOff>223393</xdr:rowOff>
    </xdr:to>
    <xdr:cxnSp macro="">
      <xdr:nvCxnSpPr>
        <xdr:cNvPr id="121" name="直線コネクタ 120"/>
        <xdr:cNvCxnSpPr/>
      </xdr:nvCxnSpPr>
      <xdr:spPr bwMode="auto">
        <a:xfrm flipV="1">
          <a:off x="2908300" y="7333996"/>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116967</xdr:rowOff>
    </xdr:from>
    <xdr:to>
      <xdr:col>19</xdr:col>
      <xdr:colOff>38100</xdr:colOff>
      <xdr:row>37</xdr:row>
      <xdr:rowOff>47117</xdr:rowOff>
    </xdr:to>
    <xdr:sp macro="" textlink="">
      <xdr:nvSpPr>
        <xdr:cNvPr id="122" name="フローチャート: 判断 121"/>
        <xdr:cNvSpPr/>
      </xdr:nvSpPr>
      <xdr:spPr bwMode="auto">
        <a:xfrm>
          <a:off x="35560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228744</xdr:rowOff>
    </xdr:from>
    <xdr:ext cx="762000" cy="259045"/>
    <xdr:sp macro="" textlink="">
      <xdr:nvSpPr>
        <xdr:cNvPr id="123" name="テキスト ボックス 122"/>
        <xdr:cNvSpPr txBox="1"/>
      </xdr:nvSpPr>
      <xdr:spPr>
        <a:xfrm>
          <a:off x="3225800" y="68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93611</xdr:rowOff>
    </xdr:from>
    <xdr:to>
      <xdr:col>15</xdr:col>
      <xdr:colOff>101600</xdr:colOff>
      <xdr:row>37</xdr:row>
      <xdr:rowOff>23761</xdr:rowOff>
    </xdr:to>
    <xdr:sp macro="" textlink="">
      <xdr:nvSpPr>
        <xdr:cNvPr id="124" name="フローチャート: 判断 123"/>
        <xdr:cNvSpPr/>
      </xdr:nvSpPr>
      <xdr:spPr bwMode="auto">
        <a:xfrm>
          <a:off x="28575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205388</xdr:rowOff>
    </xdr:from>
    <xdr:ext cx="762000" cy="259045"/>
    <xdr:sp macro="" textlink="">
      <xdr:nvSpPr>
        <xdr:cNvPr id="125" name="テキスト ボックス 124"/>
        <xdr:cNvSpPr txBox="1"/>
      </xdr:nvSpPr>
      <xdr:spPr>
        <a:xfrm>
          <a:off x="2527300" y="68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43110</xdr:rowOff>
    </xdr:from>
    <xdr:to>
      <xdr:col>29</xdr:col>
      <xdr:colOff>177800</xdr:colOff>
      <xdr:row>37</xdr:row>
      <xdr:rowOff>144710</xdr:rowOff>
    </xdr:to>
    <xdr:sp macro="" textlink="">
      <xdr:nvSpPr>
        <xdr:cNvPr id="131" name="楕円 130"/>
        <xdr:cNvSpPr/>
      </xdr:nvSpPr>
      <xdr:spPr bwMode="auto">
        <a:xfrm>
          <a:off x="5600700" y="716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15187</xdr:rowOff>
    </xdr:from>
    <xdr:ext cx="762000" cy="259045"/>
    <xdr:sp macro="" textlink="">
      <xdr:nvSpPr>
        <xdr:cNvPr id="132" name="人口1人当たり決算額の推移該当値テキスト445"/>
        <xdr:cNvSpPr txBox="1"/>
      </xdr:nvSpPr>
      <xdr:spPr>
        <a:xfrm>
          <a:off x="5740400" y="71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53511</xdr:rowOff>
    </xdr:from>
    <xdr:to>
      <xdr:col>26</xdr:col>
      <xdr:colOff>101600</xdr:colOff>
      <xdr:row>37</xdr:row>
      <xdr:rowOff>155111</xdr:rowOff>
    </xdr:to>
    <xdr:sp macro="" textlink="">
      <xdr:nvSpPr>
        <xdr:cNvPr id="133" name="楕円 132"/>
        <xdr:cNvSpPr/>
      </xdr:nvSpPr>
      <xdr:spPr bwMode="auto">
        <a:xfrm>
          <a:off x="4953000" y="717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139888</xdr:rowOff>
    </xdr:from>
    <xdr:ext cx="736600" cy="259045"/>
    <xdr:sp macro="" textlink="">
      <xdr:nvSpPr>
        <xdr:cNvPr id="134" name="テキスト ボックス 133"/>
        <xdr:cNvSpPr txBox="1"/>
      </xdr:nvSpPr>
      <xdr:spPr>
        <a:xfrm>
          <a:off x="4622800" y="726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113691</xdr:rowOff>
    </xdr:from>
    <xdr:to>
      <xdr:col>22</xdr:col>
      <xdr:colOff>165100</xdr:colOff>
      <xdr:row>37</xdr:row>
      <xdr:rowOff>215291</xdr:rowOff>
    </xdr:to>
    <xdr:sp macro="" textlink="">
      <xdr:nvSpPr>
        <xdr:cNvPr id="135" name="楕円 134"/>
        <xdr:cNvSpPr/>
      </xdr:nvSpPr>
      <xdr:spPr bwMode="auto">
        <a:xfrm>
          <a:off x="4254500" y="723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200068</xdr:rowOff>
    </xdr:from>
    <xdr:ext cx="762000" cy="259045"/>
    <xdr:sp macro="" textlink="">
      <xdr:nvSpPr>
        <xdr:cNvPr id="136" name="テキスト ボックス 135"/>
        <xdr:cNvSpPr txBox="1"/>
      </xdr:nvSpPr>
      <xdr:spPr>
        <a:xfrm>
          <a:off x="3924300" y="732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158496</xdr:rowOff>
    </xdr:from>
    <xdr:to>
      <xdr:col>19</xdr:col>
      <xdr:colOff>38100</xdr:colOff>
      <xdr:row>37</xdr:row>
      <xdr:rowOff>260096</xdr:rowOff>
    </xdr:to>
    <xdr:sp macro="" textlink="">
      <xdr:nvSpPr>
        <xdr:cNvPr id="137" name="楕円 136"/>
        <xdr:cNvSpPr/>
      </xdr:nvSpPr>
      <xdr:spPr bwMode="auto">
        <a:xfrm>
          <a:off x="3556000" y="728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244873</xdr:rowOff>
    </xdr:from>
    <xdr:ext cx="762000" cy="259045"/>
    <xdr:sp macro="" textlink="">
      <xdr:nvSpPr>
        <xdr:cNvPr id="138" name="テキスト ボックス 137"/>
        <xdr:cNvSpPr txBox="1"/>
      </xdr:nvSpPr>
      <xdr:spPr>
        <a:xfrm>
          <a:off x="32258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172593</xdr:rowOff>
    </xdr:from>
    <xdr:to>
      <xdr:col>15</xdr:col>
      <xdr:colOff>101600</xdr:colOff>
      <xdr:row>37</xdr:row>
      <xdr:rowOff>274193</xdr:rowOff>
    </xdr:to>
    <xdr:sp macro="" textlink="">
      <xdr:nvSpPr>
        <xdr:cNvPr id="139" name="楕円 138"/>
        <xdr:cNvSpPr/>
      </xdr:nvSpPr>
      <xdr:spPr bwMode="auto">
        <a:xfrm>
          <a:off x="2857500" y="729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258970</xdr:rowOff>
    </xdr:from>
    <xdr:ext cx="762000" cy="259045"/>
    <xdr:sp macro="" textlink="">
      <xdr:nvSpPr>
        <xdr:cNvPr id="140" name="テキスト ボックス 139"/>
        <xdr:cNvSpPr txBox="1"/>
      </xdr:nvSpPr>
      <xdr:spPr>
        <a:xfrm>
          <a:off x="2527300" y="73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14,122
14,037
115.71
8,746,225
8,172,392
490,736
4,908,912
7,534,562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116231</xdr:rowOff>
    </xdr:from>
    <xdr:to>
      <xdr:col>24</xdr:col>
      <xdr:colOff>63500</xdr:colOff>
      <xdr:row>36</xdr:row>
      <xdr:rowOff>170790</xdr:rowOff>
    </xdr:to>
    <xdr:cxnSp macro="">
      <xdr:nvCxnSpPr>
        <xdr:cNvPr id="61" name="直線コネクタ 60"/>
        <xdr:cNvCxnSpPr/>
      </xdr:nvCxnSpPr>
      <xdr:spPr>
        <a:xfrm>
          <a:off x="3797300" y="6288431"/>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116231</xdr:rowOff>
    </xdr:from>
    <xdr:to>
      <xdr:col>19</xdr:col>
      <xdr:colOff>177800</xdr:colOff>
      <xdr:row>36</xdr:row>
      <xdr:rowOff>127813</xdr:rowOff>
    </xdr:to>
    <xdr:cxnSp macro="">
      <xdr:nvCxnSpPr>
        <xdr:cNvPr id="64" name="直線コネクタ 63"/>
        <xdr:cNvCxnSpPr/>
      </xdr:nvCxnSpPr>
      <xdr:spPr>
        <a:xfrm flipV="1">
          <a:off x="2908300" y="628843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127813</xdr:rowOff>
    </xdr:from>
    <xdr:to>
      <xdr:col>15</xdr:col>
      <xdr:colOff>50800</xdr:colOff>
      <xdr:row>37</xdr:row>
      <xdr:rowOff>56083</xdr:rowOff>
    </xdr:to>
    <xdr:cxnSp macro="">
      <xdr:nvCxnSpPr>
        <xdr:cNvPr id="67" name="直線コネクタ 66"/>
        <xdr:cNvCxnSpPr/>
      </xdr:nvCxnSpPr>
      <xdr:spPr>
        <a:xfrm flipV="1">
          <a:off x="2019300" y="6300013"/>
          <a:ext cx="889000" cy="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56083</xdr:rowOff>
    </xdr:from>
    <xdr:to>
      <xdr:col>10</xdr:col>
      <xdr:colOff>114300</xdr:colOff>
      <xdr:row>37</xdr:row>
      <xdr:rowOff>65913</xdr:rowOff>
    </xdr:to>
    <xdr:cxnSp macro="">
      <xdr:nvCxnSpPr>
        <xdr:cNvPr id="70" name="直線コネクタ 69"/>
        <xdr:cNvCxnSpPr/>
      </xdr:nvCxnSpPr>
      <xdr:spPr>
        <a:xfrm flipV="1">
          <a:off x="1130300" y="639973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44793</xdr:rowOff>
    </xdr:from>
    <xdr:to>
      <xdr:col>10</xdr:col>
      <xdr:colOff>165100</xdr:colOff>
      <xdr:row>37</xdr:row>
      <xdr:rowOff>146393</xdr:rowOff>
    </xdr:to>
    <xdr:sp macro="" textlink="">
      <xdr:nvSpPr>
        <xdr:cNvPr id="71" name="フローチャート: 判断 70"/>
        <xdr:cNvSpPr/>
      </xdr:nvSpPr>
      <xdr:spPr>
        <a:xfrm>
          <a:off x="1968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137520</xdr:rowOff>
    </xdr:from>
    <xdr:ext cx="534377" cy="259045"/>
    <xdr:sp macro="" textlink="">
      <xdr:nvSpPr>
        <xdr:cNvPr id="72" name="テキスト ボックス 71"/>
        <xdr:cNvSpPr txBox="1"/>
      </xdr:nvSpPr>
      <xdr:spPr>
        <a:xfrm>
          <a:off x="1752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58852</xdr:rowOff>
    </xdr:from>
    <xdr:to>
      <xdr:col>6</xdr:col>
      <xdr:colOff>38100</xdr:colOff>
      <xdr:row>37</xdr:row>
      <xdr:rowOff>160452</xdr:rowOff>
    </xdr:to>
    <xdr:sp macro="" textlink="">
      <xdr:nvSpPr>
        <xdr:cNvPr id="73" name="フローチャート: 判断 72"/>
        <xdr:cNvSpPr/>
      </xdr:nvSpPr>
      <xdr:spPr>
        <a:xfrm>
          <a:off x="1079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151578</xdr:rowOff>
    </xdr:from>
    <xdr:ext cx="534377" cy="259045"/>
    <xdr:sp macro="" textlink="">
      <xdr:nvSpPr>
        <xdr:cNvPr id="74" name="テキスト ボックス 73"/>
        <xdr:cNvSpPr txBox="1"/>
      </xdr:nvSpPr>
      <xdr:spPr>
        <a:xfrm>
          <a:off x="863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119990</xdr:rowOff>
    </xdr:from>
    <xdr:to>
      <xdr:col>24</xdr:col>
      <xdr:colOff>114300</xdr:colOff>
      <xdr:row>37</xdr:row>
      <xdr:rowOff>50140</xdr:rowOff>
    </xdr:to>
    <xdr:sp macro="" textlink="">
      <xdr:nvSpPr>
        <xdr:cNvPr id="80" name="楕円 79"/>
        <xdr:cNvSpPr/>
      </xdr:nvSpPr>
      <xdr:spPr>
        <a:xfrm>
          <a:off x="45847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98417</xdr:rowOff>
    </xdr:from>
    <xdr:ext cx="534377" cy="259045"/>
    <xdr:sp macro="" textlink="">
      <xdr:nvSpPr>
        <xdr:cNvPr id="81" name="人件費該当値テキスト"/>
        <xdr:cNvSpPr txBox="1"/>
      </xdr:nvSpPr>
      <xdr:spPr>
        <a:xfrm>
          <a:off x="4686300" y="62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65431</xdr:rowOff>
    </xdr:from>
    <xdr:to>
      <xdr:col>20</xdr:col>
      <xdr:colOff>38100</xdr:colOff>
      <xdr:row>36</xdr:row>
      <xdr:rowOff>167031</xdr:rowOff>
    </xdr:to>
    <xdr:sp macro="" textlink="">
      <xdr:nvSpPr>
        <xdr:cNvPr id="82" name="楕円 81"/>
        <xdr:cNvSpPr/>
      </xdr:nvSpPr>
      <xdr:spPr>
        <a:xfrm>
          <a:off x="37465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158158</xdr:rowOff>
    </xdr:from>
    <xdr:ext cx="534377" cy="259045"/>
    <xdr:sp macro="" textlink="">
      <xdr:nvSpPr>
        <xdr:cNvPr id="83" name="テキスト ボックス 82"/>
        <xdr:cNvSpPr txBox="1"/>
      </xdr:nvSpPr>
      <xdr:spPr>
        <a:xfrm>
          <a:off x="3530111" y="63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77013</xdr:rowOff>
    </xdr:from>
    <xdr:to>
      <xdr:col>15</xdr:col>
      <xdr:colOff>101600</xdr:colOff>
      <xdr:row>37</xdr:row>
      <xdr:rowOff>7163</xdr:rowOff>
    </xdr:to>
    <xdr:sp macro="" textlink="">
      <xdr:nvSpPr>
        <xdr:cNvPr id="84" name="楕円 83"/>
        <xdr:cNvSpPr/>
      </xdr:nvSpPr>
      <xdr:spPr>
        <a:xfrm>
          <a:off x="28575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169740</xdr:rowOff>
    </xdr:from>
    <xdr:ext cx="534377" cy="259045"/>
    <xdr:sp macro="" textlink="">
      <xdr:nvSpPr>
        <xdr:cNvPr id="85" name="テキスト ボックス 84"/>
        <xdr:cNvSpPr txBox="1"/>
      </xdr:nvSpPr>
      <xdr:spPr>
        <a:xfrm>
          <a:off x="26411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5283</xdr:rowOff>
    </xdr:from>
    <xdr:to>
      <xdr:col>10</xdr:col>
      <xdr:colOff>165100</xdr:colOff>
      <xdr:row>37</xdr:row>
      <xdr:rowOff>106883</xdr:rowOff>
    </xdr:to>
    <xdr:sp macro="" textlink="">
      <xdr:nvSpPr>
        <xdr:cNvPr id="86" name="楕円 85"/>
        <xdr:cNvSpPr/>
      </xdr:nvSpPr>
      <xdr:spPr>
        <a:xfrm>
          <a:off x="1968500" y="63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123410</xdr:rowOff>
    </xdr:from>
    <xdr:ext cx="534377" cy="259045"/>
    <xdr:sp macro="" textlink="">
      <xdr:nvSpPr>
        <xdr:cNvPr id="87" name="テキスト ボックス 86"/>
        <xdr:cNvSpPr txBox="1"/>
      </xdr:nvSpPr>
      <xdr:spPr>
        <a:xfrm>
          <a:off x="1752111" y="61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15113</xdr:rowOff>
    </xdr:from>
    <xdr:to>
      <xdr:col>6</xdr:col>
      <xdr:colOff>38100</xdr:colOff>
      <xdr:row>37</xdr:row>
      <xdr:rowOff>116713</xdr:rowOff>
    </xdr:to>
    <xdr:sp macro="" textlink="">
      <xdr:nvSpPr>
        <xdr:cNvPr id="88" name="楕円 87"/>
        <xdr:cNvSpPr/>
      </xdr:nvSpPr>
      <xdr:spPr>
        <a:xfrm>
          <a:off x="1079500" y="63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133240</xdr:rowOff>
    </xdr:from>
    <xdr:ext cx="534377" cy="259045"/>
    <xdr:sp macro="" textlink="">
      <xdr:nvSpPr>
        <xdr:cNvPr id="89" name="テキスト ボックス 88"/>
        <xdr:cNvSpPr txBox="1"/>
      </xdr:nvSpPr>
      <xdr:spPr>
        <a:xfrm>
          <a:off x="863111" y="61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20443</xdr:rowOff>
    </xdr:from>
    <xdr:to>
      <xdr:col>24</xdr:col>
      <xdr:colOff>63500</xdr:colOff>
      <xdr:row>57</xdr:row>
      <xdr:rowOff>23709</xdr:rowOff>
    </xdr:to>
    <xdr:cxnSp macro="">
      <xdr:nvCxnSpPr>
        <xdr:cNvPr id="118" name="直線コネクタ 117"/>
        <xdr:cNvCxnSpPr/>
      </xdr:nvCxnSpPr>
      <xdr:spPr>
        <a:xfrm flipV="1">
          <a:off x="3797300" y="97930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23709</xdr:rowOff>
    </xdr:from>
    <xdr:to>
      <xdr:col>19</xdr:col>
      <xdr:colOff>177800</xdr:colOff>
      <xdr:row>57</xdr:row>
      <xdr:rowOff>86680</xdr:rowOff>
    </xdr:to>
    <xdr:cxnSp macro="">
      <xdr:nvCxnSpPr>
        <xdr:cNvPr id="121" name="直線コネクタ 120"/>
        <xdr:cNvCxnSpPr/>
      </xdr:nvCxnSpPr>
      <xdr:spPr>
        <a:xfrm flipV="1">
          <a:off x="2908300" y="9796359"/>
          <a:ext cx="8890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86680</xdr:rowOff>
    </xdr:from>
    <xdr:to>
      <xdr:col>15</xdr:col>
      <xdr:colOff>50800</xdr:colOff>
      <xdr:row>57</xdr:row>
      <xdr:rowOff>94826</xdr:rowOff>
    </xdr:to>
    <xdr:cxnSp macro="">
      <xdr:nvCxnSpPr>
        <xdr:cNvPr id="124" name="直線コネクタ 123"/>
        <xdr:cNvCxnSpPr/>
      </xdr:nvCxnSpPr>
      <xdr:spPr>
        <a:xfrm flipV="1">
          <a:off x="2019300" y="9859330"/>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94826</xdr:rowOff>
    </xdr:from>
    <xdr:to>
      <xdr:col>10</xdr:col>
      <xdr:colOff>114300</xdr:colOff>
      <xdr:row>57</xdr:row>
      <xdr:rowOff>101433</xdr:rowOff>
    </xdr:to>
    <xdr:cxnSp macro="">
      <xdr:nvCxnSpPr>
        <xdr:cNvPr id="127" name="直線コネクタ 126"/>
        <xdr:cNvCxnSpPr/>
      </xdr:nvCxnSpPr>
      <xdr:spPr>
        <a:xfrm flipV="1">
          <a:off x="1130300" y="9867476"/>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5785</xdr:rowOff>
    </xdr:from>
    <xdr:to>
      <xdr:col>10</xdr:col>
      <xdr:colOff>165100</xdr:colOff>
      <xdr:row>57</xdr:row>
      <xdr:rowOff>107385</xdr:rowOff>
    </xdr:to>
    <xdr:sp macro="" textlink="">
      <xdr:nvSpPr>
        <xdr:cNvPr id="128" name="フローチャート: 判断 127"/>
        <xdr:cNvSpPr/>
      </xdr:nvSpPr>
      <xdr:spPr>
        <a:xfrm>
          <a:off x="1968500" y="97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123912</xdr:rowOff>
    </xdr:from>
    <xdr:ext cx="534377" cy="259045"/>
    <xdr:sp macro="" textlink="">
      <xdr:nvSpPr>
        <xdr:cNvPr id="129" name="テキスト ボックス 128"/>
        <xdr:cNvSpPr txBox="1"/>
      </xdr:nvSpPr>
      <xdr:spPr>
        <a:xfrm>
          <a:off x="1752111" y="9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26134</xdr:rowOff>
    </xdr:from>
    <xdr:to>
      <xdr:col>6</xdr:col>
      <xdr:colOff>38100</xdr:colOff>
      <xdr:row>57</xdr:row>
      <xdr:rowOff>127734</xdr:rowOff>
    </xdr:to>
    <xdr:sp macro="" textlink="">
      <xdr:nvSpPr>
        <xdr:cNvPr id="130" name="フローチャート: 判断 129"/>
        <xdr:cNvSpPr/>
      </xdr:nvSpPr>
      <xdr:spPr>
        <a:xfrm>
          <a:off x="1079500" y="97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144261</xdr:rowOff>
    </xdr:from>
    <xdr:ext cx="534377" cy="259045"/>
    <xdr:sp macro="" textlink="">
      <xdr:nvSpPr>
        <xdr:cNvPr id="131" name="テキスト ボックス 130"/>
        <xdr:cNvSpPr txBox="1"/>
      </xdr:nvSpPr>
      <xdr:spPr>
        <a:xfrm>
          <a:off x="863111" y="9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141093</xdr:rowOff>
    </xdr:from>
    <xdr:to>
      <xdr:col>24</xdr:col>
      <xdr:colOff>114300</xdr:colOff>
      <xdr:row>57</xdr:row>
      <xdr:rowOff>71243</xdr:rowOff>
    </xdr:to>
    <xdr:sp macro="" textlink="">
      <xdr:nvSpPr>
        <xdr:cNvPr id="137" name="楕円 136"/>
        <xdr:cNvSpPr/>
      </xdr:nvSpPr>
      <xdr:spPr>
        <a:xfrm>
          <a:off x="4584700" y="97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119520</xdr:rowOff>
    </xdr:from>
    <xdr:ext cx="534377" cy="259045"/>
    <xdr:sp macro="" textlink="">
      <xdr:nvSpPr>
        <xdr:cNvPr id="138" name="物件費該当値テキスト"/>
        <xdr:cNvSpPr txBox="1"/>
      </xdr:nvSpPr>
      <xdr:spPr>
        <a:xfrm>
          <a:off x="4686300" y="972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144359</xdr:rowOff>
    </xdr:from>
    <xdr:to>
      <xdr:col>20</xdr:col>
      <xdr:colOff>38100</xdr:colOff>
      <xdr:row>57</xdr:row>
      <xdr:rowOff>74509</xdr:rowOff>
    </xdr:to>
    <xdr:sp macro="" textlink="">
      <xdr:nvSpPr>
        <xdr:cNvPr id="139" name="楕円 138"/>
        <xdr:cNvSpPr/>
      </xdr:nvSpPr>
      <xdr:spPr>
        <a:xfrm>
          <a:off x="3746500" y="9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65636</xdr:rowOff>
    </xdr:from>
    <xdr:ext cx="534377" cy="259045"/>
    <xdr:sp macro="" textlink="">
      <xdr:nvSpPr>
        <xdr:cNvPr id="140" name="テキスト ボックス 139"/>
        <xdr:cNvSpPr txBox="1"/>
      </xdr:nvSpPr>
      <xdr:spPr>
        <a:xfrm>
          <a:off x="3530111" y="9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35880</xdr:rowOff>
    </xdr:from>
    <xdr:to>
      <xdr:col>15</xdr:col>
      <xdr:colOff>101600</xdr:colOff>
      <xdr:row>57</xdr:row>
      <xdr:rowOff>137480</xdr:rowOff>
    </xdr:to>
    <xdr:sp macro="" textlink="">
      <xdr:nvSpPr>
        <xdr:cNvPr id="141" name="楕円 140"/>
        <xdr:cNvSpPr/>
      </xdr:nvSpPr>
      <xdr:spPr>
        <a:xfrm>
          <a:off x="2857500" y="98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128607</xdr:rowOff>
    </xdr:from>
    <xdr:ext cx="534377" cy="259045"/>
    <xdr:sp macro="" textlink="">
      <xdr:nvSpPr>
        <xdr:cNvPr id="142" name="テキスト ボックス 141"/>
        <xdr:cNvSpPr txBox="1"/>
      </xdr:nvSpPr>
      <xdr:spPr>
        <a:xfrm>
          <a:off x="2641111" y="990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44026</xdr:rowOff>
    </xdr:from>
    <xdr:to>
      <xdr:col>10</xdr:col>
      <xdr:colOff>165100</xdr:colOff>
      <xdr:row>57</xdr:row>
      <xdr:rowOff>145626</xdr:rowOff>
    </xdr:to>
    <xdr:sp macro="" textlink="">
      <xdr:nvSpPr>
        <xdr:cNvPr id="143" name="楕円 142"/>
        <xdr:cNvSpPr/>
      </xdr:nvSpPr>
      <xdr:spPr>
        <a:xfrm>
          <a:off x="1968500" y="98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136753</xdr:rowOff>
    </xdr:from>
    <xdr:ext cx="534377" cy="259045"/>
    <xdr:sp macro="" textlink="">
      <xdr:nvSpPr>
        <xdr:cNvPr id="144" name="テキスト ボックス 143"/>
        <xdr:cNvSpPr txBox="1"/>
      </xdr:nvSpPr>
      <xdr:spPr>
        <a:xfrm>
          <a:off x="1752111" y="99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50633</xdr:rowOff>
    </xdr:from>
    <xdr:to>
      <xdr:col>6</xdr:col>
      <xdr:colOff>38100</xdr:colOff>
      <xdr:row>57</xdr:row>
      <xdr:rowOff>152233</xdr:rowOff>
    </xdr:to>
    <xdr:sp macro="" textlink="">
      <xdr:nvSpPr>
        <xdr:cNvPr id="145" name="楕円 144"/>
        <xdr:cNvSpPr/>
      </xdr:nvSpPr>
      <xdr:spPr>
        <a:xfrm>
          <a:off x="1079500" y="98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143360</xdr:rowOff>
    </xdr:from>
    <xdr:ext cx="534377" cy="259045"/>
    <xdr:sp macro="" textlink="">
      <xdr:nvSpPr>
        <xdr:cNvPr id="146" name="テキスト ボックス 145"/>
        <xdr:cNvSpPr txBox="1"/>
      </xdr:nvSpPr>
      <xdr:spPr>
        <a:xfrm>
          <a:off x="863111" y="99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117689</xdr:rowOff>
    </xdr:from>
    <xdr:to>
      <xdr:col>24</xdr:col>
      <xdr:colOff>63500</xdr:colOff>
      <xdr:row>78</xdr:row>
      <xdr:rowOff>25662</xdr:rowOff>
    </xdr:to>
    <xdr:cxnSp macro="">
      <xdr:nvCxnSpPr>
        <xdr:cNvPr id="177" name="直線コネクタ 176"/>
        <xdr:cNvCxnSpPr/>
      </xdr:nvCxnSpPr>
      <xdr:spPr>
        <a:xfrm flipV="1">
          <a:off x="3797300" y="13319339"/>
          <a:ext cx="838200" cy="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1594</xdr:rowOff>
    </xdr:from>
    <xdr:to>
      <xdr:col>19</xdr:col>
      <xdr:colOff>177800</xdr:colOff>
      <xdr:row>78</xdr:row>
      <xdr:rowOff>25662</xdr:rowOff>
    </xdr:to>
    <xdr:cxnSp macro="">
      <xdr:nvCxnSpPr>
        <xdr:cNvPr id="180" name="直線コネクタ 179"/>
        <xdr:cNvCxnSpPr/>
      </xdr:nvCxnSpPr>
      <xdr:spPr>
        <a:xfrm>
          <a:off x="2908300" y="13374694"/>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1594</xdr:rowOff>
    </xdr:from>
    <xdr:to>
      <xdr:col>15</xdr:col>
      <xdr:colOff>50800</xdr:colOff>
      <xdr:row>78</xdr:row>
      <xdr:rowOff>58351</xdr:rowOff>
    </xdr:to>
    <xdr:cxnSp macro="">
      <xdr:nvCxnSpPr>
        <xdr:cNvPr id="183" name="直線コネクタ 182"/>
        <xdr:cNvCxnSpPr/>
      </xdr:nvCxnSpPr>
      <xdr:spPr>
        <a:xfrm flipV="1">
          <a:off x="2019300" y="13374694"/>
          <a:ext cx="8890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39443</xdr:rowOff>
    </xdr:from>
    <xdr:to>
      <xdr:col>10</xdr:col>
      <xdr:colOff>114300</xdr:colOff>
      <xdr:row>78</xdr:row>
      <xdr:rowOff>58351</xdr:rowOff>
    </xdr:to>
    <xdr:cxnSp macro="">
      <xdr:nvCxnSpPr>
        <xdr:cNvPr id="186" name="直線コネクタ 185"/>
        <xdr:cNvCxnSpPr/>
      </xdr:nvCxnSpPr>
      <xdr:spPr>
        <a:xfrm>
          <a:off x="1130300" y="13412543"/>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14475</xdr:rowOff>
    </xdr:from>
    <xdr:to>
      <xdr:col>10</xdr:col>
      <xdr:colOff>165100</xdr:colOff>
      <xdr:row>78</xdr:row>
      <xdr:rowOff>116075</xdr:rowOff>
    </xdr:to>
    <xdr:sp macro="" textlink="">
      <xdr:nvSpPr>
        <xdr:cNvPr id="187" name="フローチャート: 判断 186"/>
        <xdr:cNvSpPr/>
      </xdr:nvSpPr>
      <xdr:spPr>
        <a:xfrm>
          <a:off x="1968500" y="133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107202</xdr:rowOff>
    </xdr:from>
    <xdr:ext cx="469744" cy="259045"/>
    <xdr:sp macro="" textlink="">
      <xdr:nvSpPr>
        <xdr:cNvPr id="188" name="テキスト ボックス 187"/>
        <xdr:cNvSpPr txBox="1"/>
      </xdr:nvSpPr>
      <xdr:spPr>
        <a:xfrm>
          <a:off x="1784428" y="134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167244</xdr:rowOff>
    </xdr:from>
    <xdr:to>
      <xdr:col>6</xdr:col>
      <xdr:colOff>38100</xdr:colOff>
      <xdr:row>78</xdr:row>
      <xdr:rowOff>97394</xdr:rowOff>
    </xdr:to>
    <xdr:sp macro="" textlink="">
      <xdr:nvSpPr>
        <xdr:cNvPr id="189" name="フローチャート: 判断 188"/>
        <xdr:cNvSpPr/>
      </xdr:nvSpPr>
      <xdr:spPr>
        <a:xfrm>
          <a:off x="1079500" y="133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88521</xdr:rowOff>
    </xdr:from>
    <xdr:ext cx="469744" cy="259045"/>
    <xdr:sp macro="" textlink="">
      <xdr:nvSpPr>
        <xdr:cNvPr id="190" name="テキスト ボックス 189"/>
        <xdr:cNvSpPr txBox="1"/>
      </xdr:nvSpPr>
      <xdr:spPr>
        <a:xfrm>
          <a:off x="895428" y="134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66889</xdr:rowOff>
    </xdr:from>
    <xdr:to>
      <xdr:col>24</xdr:col>
      <xdr:colOff>114300</xdr:colOff>
      <xdr:row>77</xdr:row>
      <xdr:rowOff>168489</xdr:rowOff>
    </xdr:to>
    <xdr:sp macro="" textlink="">
      <xdr:nvSpPr>
        <xdr:cNvPr id="196" name="楕円 195"/>
        <xdr:cNvSpPr/>
      </xdr:nvSpPr>
      <xdr:spPr>
        <a:xfrm>
          <a:off x="4584700" y="13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89766</xdr:rowOff>
    </xdr:from>
    <xdr:ext cx="469744" cy="259045"/>
    <xdr:sp macro="" textlink="">
      <xdr:nvSpPr>
        <xdr:cNvPr id="197" name="維持補修費該当値テキスト"/>
        <xdr:cNvSpPr txBox="1"/>
      </xdr:nvSpPr>
      <xdr:spPr>
        <a:xfrm>
          <a:off x="4686300" y="131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146312</xdr:rowOff>
    </xdr:from>
    <xdr:to>
      <xdr:col>20</xdr:col>
      <xdr:colOff>38100</xdr:colOff>
      <xdr:row>78</xdr:row>
      <xdr:rowOff>76462</xdr:rowOff>
    </xdr:to>
    <xdr:sp macro="" textlink="">
      <xdr:nvSpPr>
        <xdr:cNvPr id="198" name="楕円 197"/>
        <xdr:cNvSpPr/>
      </xdr:nvSpPr>
      <xdr:spPr>
        <a:xfrm>
          <a:off x="3746500" y="133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67589</xdr:rowOff>
    </xdr:from>
    <xdr:ext cx="469744" cy="259045"/>
    <xdr:sp macro="" textlink="">
      <xdr:nvSpPr>
        <xdr:cNvPr id="199" name="テキスト ボックス 198"/>
        <xdr:cNvSpPr txBox="1"/>
      </xdr:nvSpPr>
      <xdr:spPr>
        <a:xfrm>
          <a:off x="3562428" y="134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122244</xdr:rowOff>
    </xdr:from>
    <xdr:to>
      <xdr:col>15</xdr:col>
      <xdr:colOff>101600</xdr:colOff>
      <xdr:row>78</xdr:row>
      <xdr:rowOff>52394</xdr:rowOff>
    </xdr:to>
    <xdr:sp macro="" textlink="">
      <xdr:nvSpPr>
        <xdr:cNvPr id="200" name="楕円 199"/>
        <xdr:cNvSpPr/>
      </xdr:nvSpPr>
      <xdr:spPr>
        <a:xfrm>
          <a:off x="2857500" y="133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43521</xdr:rowOff>
    </xdr:from>
    <xdr:ext cx="469744" cy="259045"/>
    <xdr:sp macro="" textlink="">
      <xdr:nvSpPr>
        <xdr:cNvPr id="201" name="テキスト ボックス 200"/>
        <xdr:cNvSpPr txBox="1"/>
      </xdr:nvSpPr>
      <xdr:spPr>
        <a:xfrm>
          <a:off x="2673428" y="1341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7551</xdr:rowOff>
    </xdr:from>
    <xdr:to>
      <xdr:col>10</xdr:col>
      <xdr:colOff>165100</xdr:colOff>
      <xdr:row>78</xdr:row>
      <xdr:rowOff>109151</xdr:rowOff>
    </xdr:to>
    <xdr:sp macro="" textlink="">
      <xdr:nvSpPr>
        <xdr:cNvPr id="202" name="楕円 201"/>
        <xdr:cNvSpPr/>
      </xdr:nvSpPr>
      <xdr:spPr>
        <a:xfrm>
          <a:off x="1968500" y="133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125678</xdr:rowOff>
    </xdr:from>
    <xdr:ext cx="469744" cy="259045"/>
    <xdr:sp macro="" textlink="">
      <xdr:nvSpPr>
        <xdr:cNvPr id="203" name="テキスト ボックス 202"/>
        <xdr:cNvSpPr txBox="1"/>
      </xdr:nvSpPr>
      <xdr:spPr>
        <a:xfrm>
          <a:off x="1784428" y="131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160093</xdr:rowOff>
    </xdr:from>
    <xdr:to>
      <xdr:col>6</xdr:col>
      <xdr:colOff>38100</xdr:colOff>
      <xdr:row>78</xdr:row>
      <xdr:rowOff>90243</xdr:rowOff>
    </xdr:to>
    <xdr:sp macro="" textlink="">
      <xdr:nvSpPr>
        <xdr:cNvPr id="204" name="楕円 203"/>
        <xdr:cNvSpPr/>
      </xdr:nvSpPr>
      <xdr:spPr>
        <a:xfrm>
          <a:off x="10795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106770</xdr:rowOff>
    </xdr:from>
    <xdr:ext cx="469744" cy="259045"/>
    <xdr:sp macro="" textlink="">
      <xdr:nvSpPr>
        <xdr:cNvPr id="205" name="テキスト ボックス 204"/>
        <xdr:cNvSpPr txBox="1"/>
      </xdr:nvSpPr>
      <xdr:spPr>
        <a:xfrm>
          <a:off x="895428" y="131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149171</xdr:rowOff>
    </xdr:from>
    <xdr:to>
      <xdr:col>24</xdr:col>
      <xdr:colOff>63500</xdr:colOff>
      <xdr:row>97</xdr:row>
      <xdr:rowOff>26935</xdr:rowOff>
    </xdr:to>
    <xdr:cxnSp macro="">
      <xdr:nvCxnSpPr>
        <xdr:cNvPr id="237" name="直線コネクタ 236"/>
        <xdr:cNvCxnSpPr/>
      </xdr:nvCxnSpPr>
      <xdr:spPr>
        <a:xfrm>
          <a:off x="3797300" y="16436921"/>
          <a:ext cx="838200" cy="2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149171</xdr:rowOff>
    </xdr:from>
    <xdr:to>
      <xdr:col>19</xdr:col>
      <xdr:colOff>177800</xdr:colOff>
      <xdr:row>97</xdr:row>
      <xdr:rowOff>120955</xdr:rowOff>
    </xdr:to>
    <xdr:cxnSp macro="">
      <xdr:nvCxnSpPr>
        <xdr:cNvPr id="240" name="直線コネクタ 239"/>
        <xdr:cNvCxnSpPr/>
      </xdr:nvCxnSpPr>
      <xdr:spPr>
        <a:xfrm flipV="1">
          <a:off x="2908300" y="16436921"/>
          <a:ext cx="889000" cy="3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8190</xdr:rowOff>
    </xdr:from>
    <xdr:to>
      <xdr:col>15</xdr:col>
      <xdr:colOff>50800</xdr:colOff>
      <xdr:row>97</xdr:row>
      <xdr:rowOff>120955</xdr:rowOff>
    </xdr:to>
    <xdr:cxnSp macro="">
      <xdr:nvCxnSpPr>
        <xdr:cNvPr id="243" name="直線コネクタ 242"/>
        <xdr:cNvCxnSpPr/>
      </xdr:nvCxnSpPr>
      <xdr:spPr>
        <a:xfrm>
          <a:off x="2019300" y="16638840"/>
          <a:ext cx="8890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8190</xdr:rowOff>
    </xdr:from>
    <xdr:to>
      <xdr:col>10</xdr:col>
      <xdr:colOff>114300</xdr:colOff>
      <xdr:row>98</xdr:row>
      <xdr:rowOff>42659</xdr:rowOff>
    </xdr:to>
    <xdr:cxnSp macro="">
      <xdr:nvCxnSpPr>
        <xdr:cNvPr id="246" name="直線コネクタ 245"/>
        <xdr:cNvCxnSpPr/>
      </xdr:nvCxnSpPr>
      <xdr:spPr>
        <a:xfrm flipV="1">
          <a:off x="1130300" y="16638840"/>
          <a:ext cx="889000" cy="20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7" name="フローチャート: 判断 246"/>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48" name="テキスト ボックス 247"/>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9" name="フローチャート: 判断 248"/>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0" name="テキスト ボックス 249"/>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147585</xdr:rowOff>
    </xdr:from>
    <xdr:to>
      <xdr:col>24</xdr:col>
      <xdr:colOff>114300</xdr:colOff>
      <xdr:row>97</xdr:row>
      <xdr:rowOff>77735</xdr:rowOff>
    </xdr:to>
    <xdr:sp macro="" textlink="">
      <xdr:nvSpPr>
        <xdr:cNvPr id="256" name="楕円 255"/>
        <xdr:cNvSpPr/>
      </xdr:nvSpPr>
      <xdr:spPr>
        <a:xfrm>
          <a:off x="4584700" y="166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126012</xdr:rowOff>
    </xdr:from>
    <xdr:ext cx="534377" cy="259045"/>
    <xdr:sp macro="" textlink="">
      <xdr:nvSpPr>
        <xdr:cNvPr id="257" name="扶助費該当値テキスト"/>
        <xdr:cNvSpPr txBox="1"/>
      </xdr:nvSpPr>
      <xdr:spPr>
        <a:xfrm>
          <a:off x="4686300" y="1658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98371</xdr:rowOff>
    </xdr:from>
    <xdr:to>
      <xdr:col>20</xdr:col>
      <xdr:colOff>38100</xdr:colOff>
      <xdr:row>96</xdr:row>
      <xdr:rowOff>28521</xdr:rowOff>
    </xdr:to>
    <xdr:sp macro="" textlink="">
      <xdr:nvSpPr>
        <xdr:cNvPr id="258" name="楕円 257"/>
        <xdr:cNvSpPr/>
      </xdr:nvSpPr>
      <xdr:spPr>
        <a:xfrm>
          <a:off x="3746500" y="163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19648</xdr:rowOff>
    </xdr:from>
    <xdr:ext cx="534377" cy="259045"/>
    <xdr:sp macro="" textlink="">
      <xdr:nvSpPr>
        <xdr:cNvPr id="259" name="テキスト ボックス 258"/>
        <xdr:cNvSpPr txBox="1"/>
      </xdr:nvSpPr>
      <xdr:spPr>
        <a:xfrm>
          <a:off x="3530111" y="164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70155</xdr:rowOff>
    </xdr:from>
    <xdr:to>
      <xdr:col>15</xdr:col>
      <xdr:colOff>101600</xdr:colOff>
      <xdr:row>98</xdr:row>
      <xdr:rowOff>305</xdr:rowOff>
    </xdr:to>
    <xdr:sp macro="" textlink="">
      <xdr:nvSpPr>
        <xdr:cNvPr id="260" name="楕円 259"/>
        <xdr:cNvSpPr/>
      </xdr:nvSpPr>
      <xdr:spPr>
        <a:xfrm>
          <a:off x="2857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162882</xdr:rowOff>
    </xdr:from>
    <xdr:ext cx="534377" cy="259045"/>
    <xdr:sp macro="" textlink="">
      <xdr:nvSpPr>
        <xdr:cNvPr id="261" name="テキスト ボックス 260"/>
        <xdr:cNvSpPr txBox="1"/>
      </xdr:nvSpPr>
      <xdr:spPr>
        <a:xfrm>
          <a:off x="2641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128840</xdr:rowOff>
    </xdr:from>
    <xdr:to>
      <xdr:col>10</xdr:col>
      <xdr:colOff>165100</xdr:colOff>
      <xdr:row>97</xdr:row>
      <xdr:rowOff>58990</xdr:rowOff>
    </xdr:to>
    <xdr:sp macro="" textlink="">
      <xdr:nvSpPr>
        <xdr:cNvPr id="262" name="楕円 261"/>
        <xdr:cNvSpPr/>
      </xdr:nvSpPr>
      <xdr:spPr>
        <a:xfrm>
          <a:off x="1968500" y="165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75517</xdr:rowOff>
    </xdr:from>
    <xdr:ext cx="534377" cy="259045"/>
    <xdr:sp macro="" textlink="">
      <xdr:nvSpPr>
        <xdr:cNvPr id="263" name="テキスト ボックス 262"/>
        <xdr:cNvSpPr txBox="1"/>
      </xdr:nvSpPr>
      <xdr:spPr>
        <a:xfrm>
          <a:off x="1752111" y="163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163309</xdr:rowOff>
    </xdr:from>
    <xdr:to>
      <xdr:col>6</xdr:col>
      <xdr:colOff>38100</xdr:colOff>
      <xdr:row>98</xdr:row>
      <xdr:rowOff>93459</xdr:rowOff>
    </xdr:to>
    <xdr:sp macro="" textlink="">
      <xdr:nvSpPr>
        <xdr:cNvPr id="264" name="楕円 263"/>
        <xdr:cNvSpPr/>
      </xdr:nvSpPr>
      <xdr:spPr>
        <a:xfrm>
          <a:off x="1079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84586</xdr:rowOff>
    </xdr:from>
    <xdr:ext cx="534377" cy="259045"/>
    <xdr:sp macro="" textlink="">
      <xdr:nvSpPr>
        <xdr:cNvPr id="265" name="テキスト ボックス 264"/>
        <xdr:cNvSpPr txBox="1"/>
      </xdr:nvSpPr>
      <xdr:spPr>
        <a:xfrm>
          <a:off x="863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35257</xdr:rowOff>
    </xdr:from>
    <xdr:to>
      <xdr:col>55</xdr:col>
      <xdr:colOff>0</xdr:colOff>
      <xdr:row>36</xdr:row>
      <xdr:rowOff>86962</xdr:rowOff>
    </xdr:to>
    <xdr:cxnSp macro="">
      <xdr:nvCxnSpPr>
        <xdr:cNvPr id="292" name="直線コネクタ 291"/>
        <xdr:cNvCxnSpPr/>
      </xdr:nvCxnSpPr>
      <xdr:spPr>
        <a:xfrm flipV="1">
          <a:off x="9639300" y="6207457"/>
          <a:ext cx="838200" cy="5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161888</xdr:rowOff>
    </xdr:from>
    <xdr:to>
      <xdr:col>50</xdr:col>
      <xdr:colOff>114300</xdr:colOff>
      <xdr:row>36</xdr:row>
      <xdr:rowOff>86962</xdr:rowOff>
    </xdr:to>
    <xdr:cxnSp macro="">
      <xdr:nvCxnSpPr>
        <xdr:cNvPr id="295" name="直線コネクタ 294"/>
        <xdr:cNvCxnSpPr/>
      </xdr:nvCxnSpPr>
      <xdr:spPr>
        <a:xfrm>
          <a:off x="8750300" y="5476838"/>
          <a:ext cx="889000" cy="78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161888</xdr:rowOff>
    </xdr:from>
    <xdr:to>
      <xdr:col>45</xdr:col>
      <xdr:colOff>177800</xdr:colOff>
      <xdr:row>36</xdr:row>
      <xdr:rowOff>96494</xdr:rowOff>
    </xdr:to>
    <xdr:cxnSp macro="">
      <xdr:nvCxnSpPr>
        <xdr:cNvPr id="298" name="直線コネクタ 297"/>
        <xdr:cNvCxnSpPr/>
      </xdr:nvCxnSpPr>
      <xdr:spPr>
        <a:xfrm flipV="1">
          <a:off x="7861300" y="5476838"/>
          <a:ext cx="889000" cy="79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96494</xdr:rowOff>
    </xdr:from>
    <xdr:to>
      <xdr:col>41</xdr:col>
      <xdr:colOff>50800</xdr:colOff>
      <xdr:row>37</xdr:row>
      <xdr:rowOff>34453</xdr:rowOff>
    </xdr:to>
    <xdr:cxnSp macro="">
      <xdr:nvCxnSpPr>
        <xdr:cNvPr id="301" name="直線コネクタ 300"/>
        <xdr:cNvCxnSpPr/>
      </xdr:nvCxnSpPr>
      <xdr:spPr>
        <a:xfrm flipV="1">
          <a:off x="6972300" y="6268694"/>
          <a:ext cx="889000" cy="10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24051</xdr:rowOff>
    </xdr:from>
    <xdr:to>
      <xdr:col>41</xdr:col>
      <xdr:colOff>101600</xdr:colOff>
      <xdr:row>36</xdr:row>
      <xdr:rowOff>125651</xdr:rowOff>
    </xdr:to>
    <xdr:sp macro="" textlink="">
      <xdr:nvSpPr>
        <xdr:cNvPr id="302" name="フローチャート: 判断 301"/>
        <xdr:cNvSpPr/>
      </xdr:nvSpPr>
      <xdr:spPr>
        <a:xfrm>
          <a:off x="7810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142178</xdr:rowOff>
    </xdr:from>
    <xdr:ext cx="534377" cy="259045"/>
    <xdr:sp macro="" textlink="">
      <xdr:nvSpPr>
        <xdr:cNvPr id="303" name="テキスト ボックス 302"/>
        <xdr:cNvSpPr txBox="1"/>
      </xdr:nvSpPr>
      <xdr:spPr>
        <a:xfrm>
          <a:off x="7594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158500</xdr:rowOff>
    </xdr:from>
    <xdr:to>
      <xdr:col>36</xdr:col>
      <xdr:colOff>165100</xdr:colOff>
      <xdr:row>36</xdr:row>
      <xdr:rowOff>88650</xdr:rowOff>
    </xdr:to>
    <xdr:sp macro="" textlink="">
      <xdr:nvSpPr>
        <xdr:cNvPr id="304" name="フローチャート: 判断 303"/>
        <xdr:cNvSpPr/>
      </xdr:nvSpPr>
      <xdr:spPr>
        <a:xfrm>
          <a:off x="6921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105177</xdr:rowOff>
    </xdr:from>
    <xdr:ext cx="534377" cy="259045"/>
    <xdr:sp macro="" textlink="">
      <xdr:nvSpPr>
        <xdr:cNvPr id="305" name="テキスト ボックス 304"/>
        <xdr:cNvSpPr txBox="1"/>
      </xdr:nvSpPr>
      <xdr:spPr>
        <a:xfrm>
          <a:off x="6705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155907</xdr:rowOff>
    </xdr:from>
    <xdr:to>
      <xdr:col>55</xdr:col>
      <xdr:colOff>50800</xdr:colOff>
      <xdr:row>36</xdr:row>
      <xdr:rowOff>86057</xdr:rowOff>
    </xdr:to>
    <xdr:sp macro="" textlink="">
      <xdr:nvSpPr>
        <xdr:cNvPr id="311" name="楕円 310"/>
        <xdr:cNvSpPr/>
      </xdr:nvSpPr>
      <xdr:spPr>
        <a:xfrm>
          <a:off x="10426700" y="61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134334</xdr:rowOff>
    </xdr:from>
    <xdr:ext cx="534377" cy="259045"/>
    <xdr:sp macro="" textlink="">
      <xdr:nvSpPr>
        <xdr:cNvPr id="312" name="補助費等該当値テキスト"/>
        <xdr:cNvSpPr txBox="1"/>
      </xdr:nvSpPr>
      <xdr:spPr>
        <a:xfrm>
          <a:off x="10528300" y="61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36162</xdr:rowOff>
    </xdr:from>
    <xdr:to>
      <xdr:col>50</xdr:col>
      <xdr:colOff>165100</xdr:colOff>
      <xdr:row>36</xdr:row>
      <xdr:rowOff>137762</xdr:rowOff>
    </xdr:to>
    <xdr:sp macro="" textlink="">
      <xdr:nvSpPr>
        <xdr:cNvPr id="313" name="楕円 312"/>
        <xdr:cNvSpPr/>
      </xdr:nvSpPr>
      <xdr:spPr>
        <a:xfrm>
          <a:off x="9588500" y="62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128889</xdr:rowOff>
    </xdr:from>
    <xdr:ext cx="534377" cy="259045"/>
    <xdr:sp macro="" textlink="">
      <xdr:nvSpPr>
        <xdr:cNvPr id="314" name="テキスト ボックス 313"/>
        <xdr:cNvSpPr txBox="1"/>
      </xdr:nvSpPr>
      <xdr:spPr>
        <a:xfrm>
          <a:off x="9372111" y="63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111088</xdr:rowOff>
    </xdr:from>
    <xdr:to>
      <xdr:col>46</xdr:col>
      <xdr:colOff>38100</xdr:colOff>
      <xdr:row>32</xdr:row>
      <xdr:rowOff>41238</xdr:rowOff>
    </xdr:to>
    <xdr:sp macro="" textlink="">
      <xdr:nvSpPr>
        <xdr:cNvPr id="315" name="楕円 314"/>
        <xdr:cNvSpPr/>
      </xdr:nvSpPr>
      <xdr:spPr>
        <a:xfrm>
          <a:off x="8699500" y="54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57765</xdr:rowOff>
    </xdr:from>
    <xdr:ext cx="599010" cy="259045"/>
    <xdr:sp macro="" textlink="">
      <xdr:nvSpPr>
        <xdr:cNvPr id="316" name="テキスト ボックス 315"/>
        <xdr:cNvSpPr txBox="1"/>
      </xdr:nvSpPr>
      <xdr:spPr>
        <a:xfrm>
          <a:off x="8450795" y="520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45694</xdr:rowOff>
    </xdr:from>
    <xdr:to>
      <xdr:col>41</xdr:col>
      <xdr:colOff>101600</xdr:colOff>
      <xdr:row>36</xdr:row>
      <xdr:rowOff>147294</xdr:rowOff>
    </xdr:to>
    <xdr:sp macro="" textlink="">
      <xdr:nvSpPr>
        <xdr:cNvPr id="317" name="楕円 316"/>
        <xdr:cNvSpPr/>
      </xdr:nvSpPr>
      <xdr:spPr>
        <a:xfrm>
          <a:off x="7810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138421</xdr:rowOff>
    </xdr:from>
    <xdr:ext cx="534377" cy="259045"/>
    <xdr:sp macro="" textlink="">
      <xdr:nvSpPr>
        <xdr:cNvPr id="318" name="テキスト ボックス 317"/>
        <xdr:cNvSpPr txBox="1"/>
      </xdr:nvSpPr>
      <xdr:spPr>
        <a:xfrm>
          <a:off x="7594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155103</xdr:rowOff>
    </xdr:from>
    <xdr:to>
      <xdr:col>36</xdr:col>
      <xdr:colOff>165100</xdr:colOff>
      <xdr:row>37</xdr:row>
      <xdr:rowOff>85253</xdr:rowOff>
    </xdr:to>
    <xdr:sp macro="" textlink="">
      <xdr:nvSpPr>
        <xdr:cNvPr id="319" name="楕円 318"/>
        <xdr:cNvSpPr/>
      </xdr:nvSpPr>
      <xdr:spPr>
        <a:xfrm>
          <a:off x="6921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76380</xdr:rowOff>
    </xdr:from>
    <xdr:ext cx="534377" cy="259045"/>
    <xdr:sp macro="" textlink="">
      <xdr:nvSpPr>
        <xdr:cNvPr id="320" name="テキスト ボックス 319"/>
        <xdr:cNvSpPr txBox="1"/>
      </xdr:nvSpPr>
      <xdr:spPr>
        <a:xfrm>
          <a:off x="6705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25044</xdr:rowOff>
    </xdr:from>
    <xdr:to>
      <xdr:col>55</xdr:col>
      <xdr:colOff>0</xdr:colOff>
      <xdr:row>58</xdr:row>
      <xdr:rowOff>95596</xdr:rowOff>
    </xdr:to>
    <xdr:cxnSp macro="">
      <xdr:nvCxnSpPr>
        <xdr:cNvPr id="351" name="直線コネクタ 350"/>
        <xdr:cNvCxnSpPr/>
      </xdr:nvCxnSpPr>
      <xdr:spPr>
        <a:xfrm flipV="1">
          <a:off x="9639300" y="9969144"/>
          <a:ext cx="838200" cy="7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146816</xdr:rowOff>
    </xdr:from>
    <xdr:to>
      <xdr:col>50</xdr:col>
      <xdr:colOff>114300</xdr:colOff>
      <xdr:row>58</xdr:row>
      <xdr:rowOff>95596</xdr:rowOff>
    </xdr:to>
    <xdr:cxnSp macro="">
      <xdr:nvCxnSpPr>
        <xdr:cNvPr id="354" name="直線コネクタ 353"/>
        <xdr:cNvCxnSpPr/>
      </xdr:nvCxnSpPr>
      <xdr:spPr>
        <a:xfrm>
          <a:off x="8750300" y="9919466"/>
          <a:ext cx="889000" cy="1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146816</xdr:rowOff>
    </xdr:from>
    <xdr:to>
      <xdr:col>45</xdr:col>
      <xdr:colOff>177800</xdr:colOff>
      <xdr:row>58</xdr:row>
      <xdr:rowOff>55859</xdr:rowOff>
    </xdr:to>
    <xdr:cxnSp macro="">
      <xdr:nvCxnSpPr>
        <xdr:cNvPr id="357" name="直線コネクタ 356"/>
        <xdr:cNvCxnSpPr/>
      </xdr:nvCxnSpPr>
      <xdr:spPr>
        <a:xfrm flipV="1">
          <a:off x="7861300" y="9919466"/>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102069</xdr:rowOff>
    </xdr:from>
    <xdr:to>
      <xdr:col>41</xdr:col>
      <xdr:colOff>50800</xdr:colOff>
      <xdr:row>58</xdr:row>
      <xdr:rowOff>55859</xdr:rowOff>
    </xdr:to>
    <xdr:cxnSp macro="">
      <xdr:nvCxnSpPr>
        <xdr:cNvPr id="360" name="直線コネクタ 359"/>
        <xdr:cNvCxnSpPr/>
      </xdr:nvCxnSpPr>
      <xdr:spPr>
        <a:xfrm>
          <a:off x="6972300" y="9874719"/>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119588</xdr:rowOff>
    </xdr:from>
    <xdr:to>
      <xdr:col>41</xdr:col>
      <xdr:colOff>101600</xdr:colOff>
      <xdr:row>58</xdr:row>
      <xdr:rowOff>49738</xdr:rowOff>
    </xdr:to>
    <xdr:sp macro="" textlink="">
      <xdr:nvSpPr>
        <xdr:cNvPr id="361" name="フローチャート: 判断 360"/>
        <xdr:cNvSpPr/>
      </xdr:nvSpPr>
      <xdr:spPr>
        <a:xfrm>
          <a:off x="7810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66265</xdr:rowOff>
    </xdr:from>
    <xdr:ext cx="534377" cy="259045"/>
    <xdr:sp macro="" textlink="">
      <xdr:nvSpPr>
        <xdr:cNvPr id="362" name="テキスト ボックス 361"/>
        <xdr:cNvSpPr txBox="1"/>
      </xdr:nvSpPr>
      <xdr:spPr>
        <a:xfrm>
          <a:off x="7594111" y="96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75961</xdr:rowOff>
    </xdr:from>
    <xdr:to>
      <xdr:col>36</xdr:col>
      <xdr:colOff>165100</xdr:colOff>
      <xdr:row>58</xdr:row>
      <xdr:rowOff>6111</xdr:rowOff>
    </xdr:to>
    <xdr:sp macro="" textlink="">
      <xdr:nvSpPr>
        <xdr:cNvPr id="363" name="フローチャート: 判断 362"/>
        <xdr:cNvSpPr/>
      </xdr:nvSpPr>
      <xdr:spPr>
        <a:xfrm>
          <a:off x="6921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168688</xdr:rowOff>
    </xdr:from>
    <xdr:ext cx="534377" cy="259045"/>
    <xdr:sp macro="" textlink="">
      <xdr:nvSpPr>
        <xdr:cNvPr id="364" name="テキスト ボックス 363"/>
        <xdr:cNvSpPr txBox="1"/>
      </xdr:nvSpPr>
      <xdr:spPr>
        <a:xfrm>
          <a:off x="6705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145694</xdr:rowOff>
    </xdr:from>
    <xdr:to>
      <xdr:col>55</xdr:col>
      <xdr:colOff>50800</xdr:colOff>
      <xdr:row>58</xdr:row>
      <xdr:rowOff>75844</xdr:rowOff>
    </xdr:to>
    <xdr:sp macro="" textlink="">
      <xdr:nvSpPr>
        <xdr:cNvPr id="370" name="楕円 369"/>
        <xdr:cNvSpPr/>
      </xdr:nvSpPr>
      <xdr:spPr>
        <a:xfrm>
          <a:off x="10426700" y="99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124121</xdr:rowOff>
    </xdr:from>
    <xdr:ext cx="534377" cy="259045"/>
    <xdr:sp macro="" textlink="">
      <xdr:nvSpPr>
        <xdr:cNvPr id="371" name="普通建設事業費該当値テキスト"/>
        <xdr:cNvSpPr txBox="1"/>
      </xdr:nvSpPr>
      <xdr:spPr>
        <a:xfrm>
          <a:off x="10528300" y="98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44796</xdr:rowOff>
    </xdr:from>
    <xdr:to>
      <xdr:col>50</xdr:col>
      <xdr:colOff>165100</xdr:colOff>
      <xdr:row>58</xdr:row>
      <xdr:rowOff>146396</xdr:rowOff>
    </xdr:to>
    <xdr:sp macro="" textlink="">
      <xdr:nvSpPr>
        <xdr:cNvPr id="372" name="楕円 371"/>
        <xdr:cNvSpPr/>
      </xdr:nvSpPr>
      <xdr:spPr>
        <a:xfrm>
          <a:off x="9588500" y="99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137523</xdr:rowOff>
    </xdr:from>
    <xdr:ext cx="534377" cy="259045"/>
    <xdr:sp macro="" textlink="">
      <xdr:nvSpPr>
        <xdr:cNvPr id="373" name="テキスト ボックス 372"/>
        <xdr:cNvSpPr txBox="1"/>
      </xdr:nvSpPr>
      <xdr:spPr>
        <a:xfrm>
          <a:off x="9372111" y="100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96016</xdr:rowOff>
    </xdr:from>
    <xdr:to>
      <xdr:col>46</xdr:col>
      <xdr:colOff>38100</xdr:colOff>
      <xdr:row>58</xdr:row>
      <xdr:rowOff>26166</xdr:rowOff>
    </xdr:to>
    <xdr:sp macro="" textlink="">
      <xdr:nvSpPr>
        <xdr:cNvPr id="374" name="楕円 373"/>
        <xdr:cNvSpPr/>
      </xdr:nvSpPr>
      <xdr:spPr>
        <a:xfrm>
          <a:off x="8699500" y="9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17293</xdr:rowOff>
    </xdr:from>
    <xdr:ext cx="534377" cy="259045"/>
    <xdr:sp macro="" textlink="">
      <xdr:nvSpPr>
        <xdr:cNvPr id="375" name="テキスト ボックス 374"/>
        <xdr:cNvSpPr txBox="1"/>
      </xdr:nvSpPr>
      <xdr:spPr>
        <a:xfrm>
          <a:off x="8483111" y="99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5059</xdr:rowOff>
    </xdr:from>
    <xdr:to>
      <xdr:col>41</xdr:col>
      <xdr:colOff>101600</xdr:colOff>
      <xdr:row>58</xdr:row>
      <xdr:rowOff>106659</xdr:rowOff>
    </xdr:to>
    <xdr:sp macro="" textlink="">
      <xdr:nvSpPr>
        <xdr:cNvPr id="376" name="楕円 375"/>
        <xdr:cNvSpPr/>
      </xdr:nvSpPr>
      <xdr:spPr>
        <a:xfrm>
          <a:off x="7810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97786</xdr:rowOff>
    </xdr:from>
    <xdr:ext cx="534377" cy="259045"/>
    <xdr:sp macro="" textlink="">
      <xdr:nvSpPr>
        <xdr:cNvPr id="377" name="テキスト ボックス 376"/>
        <xdr:cNvSpPr txBox="1"/>
      </xdr:nvSpPr>
      <xdr:spPr>
        <a:xfrm>
          <a:off x="7594111" y="10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51269</xdr:rowOff>
    </xdr:from>
    <xdr:to>
      <xdr:col>36</xdr:col>
      <xdr:colOff>165100</xdr:colOff>
      <xdr:row>57</xdr:row>
      <xdr:rowOff>152869</xdr:rowOff>
    </xdr:to>
    <xdr:sp macro="" textlink="">
      <xdr:nvSpPr>
        <xdr:cNvPr id="378" name="楕円 377"/>
        <xdr:cNvSpPr/>
      </xdr:nvSpPr>
      <xdr:spPr>
        <a:xfrm>
          <a:off x="6921500" y="98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169396</xdr:rowOff>
    </xdr:from>
    <xdr:ext cx="599010" cy="259045"/>
    <xdr:sp macro="" textlink="">
      <xdr:nvSpPr>
        <xdr:cNvPr id="379" name="テキスト ボックス 378"/>
        <xdr:cNvSpPr txBox="1"/>
      </xdr:nvSpPr>
      <xdr:spPr>
        <a:xfrm>
          <a:off x="6672795" y="95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164801</xdr:rowOff>
    </xdr:from>
    <xdr:to>
      <xdr:col>55</xdr:col>
      <xdr:colOff>0</xdr:colOff>
      <xdr:row>78</xdr:row>
      <xdr:rowOff>117759</xdr:rowOff>
    </xdr:to>
    <xdr:cxnSp macro="">
      <xdr:nvCxnSpPr>
        <xdr:cNvPr id="406" name="直線コネクタ 405"/>
        <xdr:cNvCxnSpPr/>
      </xdr:nvCxnSpPr>
      <xdr:spPr>
        <a:xfrm flipV="1">
          <a:off x="9639300" y="13366451"/>
          <a:ext cx="838200" cy="1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144185</xdr:rowOff>
    </xdr:from>
    <xdr:to>
      <xdr:col>50</xdr:col>
      <xdr:colOff>114300</xdr:colOff>
      <xdr:row>78</xdr:row>
      <xdr:rowOff>117759</xdr:rowOff>
    </xdr:to>
    <xdr:cxnSp macro="">
      <xdr:nvCxnSpPr>
        <xdr:cNvPr id="409" name="直線コネクタ 408"/>
        <xdr:cNvCxnSpPr/>
      </xdr:nvCxnSpPr>
      <xdr:spPr>
        <a:xfrm>
          <a:off x="8750300" y="13345835"/>
          <a:ext cx="889000" cy="14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144185</xdr:rowOff>
    </xdr:from>
    <xdr:to>
      <xdr:col>45</xdr:col>
      <xdr:colOff>177800</xdr:colOff>
      <xdr:row>78</xdr:row>
      <xdr:rowOff>62295</xdr:rowOff>
    </xdr:to>
    <xdr:cxnSp macro="">
      <xdr:nvCxnSpPr>
        <xdr:cNvPr id="412" name="直線コネクタ 411"/>
        <xdr:cNvCxnSpPr/>
      </xdr:nvCxnSpPr>
      <xdr:spPr>
        <a:xfrm flipV="1">
          <a:off x="7861300" y="13345835"/>
          <a:ext cx="889000" cy="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142804</xdr:rowOff>
    </xdr:from>
    <xdr:to>
      <xdr:col>41</xdr:col>
      <xdr:colOff>50800</xdr:colOff>
      <xdr:row>78</xdr:row>
      <xdr:rowOff>62295</xdr:rowOff>
    </xdr:to>
    <xdr:cxnSp macro="">
      <xdr:nvCxnSpPr>
        <xdr:cNvPr id="415" name="直線コネクタ 414"/>
        <xdr:cNvCxnSpPr/>
      </xdr:nvCxnSpPr>
      <xdr:spPr>
        <a:xfrm>
          <a:off x="6972300" y="13173004"/>
          <a:ext cx="889000" cy="2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113488</xdr:rowOff>
    </xdr:from>
    <xdr:to>
      <xdr:col>41</xdr:col>
      <xdr:colOff>101600</xdr:colOff>
      <xdr:row>78</xdr:row>
      <xdr:rowOff>43638</xdr:rowOff>
    </xdr:to>
    <xdr:sp macro="" textlink="">
      <xdr:nvSpPr>
        <xdr:cNvPr id="416" name="フローチャート: 判断 415"/>
        <xdr:cNvSpPr/>
      </xdr:nvSpPr>
      <xdr:spPr>
        <a:xfrm>
          <a:off x="7810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60165</xdr:rowOff>
    </xdr:from>
    <xdr:ext cx="534377" cy="259045"/>
    <xdr:sp macro="" textlink="">
      <xdr:nvSpPr>
        <xdr:cNvPr id="417" name="テキスト ボックス 416"/>
        <xdr:cNvSpPr txBox="1"/>
      </xdr:nvSpPr>
      <xdr:spPr>
        <a:xfrm>
          <a:off x="7594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51442</xdr:rowOff>
    </xdr:from>
    <xdr:to>
      <xdr:col>36</xdr:col>
      <xdr:colOff>165100</xdr:colOff>
      <xdr:row>77</xdr:row>
      <xdr:rowOff>153042</xdr:rowOff>
    </xdr:to>
    <xdr:sp macro="" textlink="">
      <xdr:nvSpPr>
        <xdr:cNvPr id="418" name="フローチャート: 判断 417"/>
        <xdr:cNvSpPr/>
      </xdr:nvSpPr>
      <xdr:spPr>
        <a:xfrm>
          <a:off x="6921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144169</xdr:rowOff>
    </xdr:from>
    <xdr:ext cx="534377" cy="259045"/>
    <xdr:sp macro="" textlink="">
      <xdr:nvSpPr>
        <xdr:cNvPr id="419" name="テキスト ボックス 418"/>
        <xdr:cNvSpPr txBox="1"/>
      </xdr:nvSpPr>
      <xdr:spPr>
        <a:xfrm>
          <a:off x="6705111" y="133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114001</xdr:rowOff>
    </xdr:from>
    <xdr:to>
      <xdr:col>55</xdr:col>
      <xdr:colOff>50800</xdr:colOff>
      <xdr:row>78</xdr:row>
      <xdr:rowOff>44151</xdr:rowOff>
    </xdr:to>
    <xdr:sp macro="" textlink="">
      <xdr:nvSpPr>
        <xdr:cNvPr id="425" name="楕円 424"/>
        <xdr:cNvSpPr/>
      </xdr:nvSpPr>
      <xdr:spPr>
        <a:xfrm>
          <a:off x="104267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136878</xdr:rowOff>
    </xdr:from>
    <xdr:ext cx="534377" cy="259045"/>
    <xdr:sp macro="" textlink="">
      <xdr:nvSpPr>
        <xdr:cNvPr id="426" name="普通建設事業費 （ うち新規整備　）該当値テキスト"/>
        <xdr:cNvSpPr txBox="1"/>
      </xdr:nvSpPr>
      <xdr:spPr>
        <a:xfrm>
          <a:off x="10528300" y="131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66959</xdr:rowOff>
    </xdr:from>
    <xdr:to>
      <xdr:col>50</xdr:col>
      <xdr:colOff>165100</xdr:colOff>
      <xdr:row>78</xdr:row>
      <xdr:rowOff>168559</xdr:rowOff>
    </xdr:to>
    <xdr:sp macro="" textlink="">
      <xdr:nvSpPr>
        <xdr:cNvPr id="427" name="楕円 426"/>
        <xdr:cNvSpPr/>
      </xdr:nvSpPr>
      <xdr:spPr>
        <a:xfrm>
          <a:off x="9588500" y="134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159686</xdr:rowOff>
    </xdr:from>
    <xdr:ext cx="469744" cy="259045"/>
    <xdr:sp macro="" textlink="">
      <xdr:nvSpPr>
        <xdr:cNvPr id="428" name="テキスト ボックス 427"/>
        <xdr:cNvSpPr txBox="1"/>
      </xdr:nvSpPr>
      <xdr:spPr>
        <a:xfrm>
          <a:off x="9404428" y="135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93385</xdr:rowOff>
    </xdr:from>
    <xdr:to>
      <xdr:col>46</xdr:col>
      <xdr:colOff>38100</xdr:colOff>
      <xdr:row>78</xdr:row>
      <xdr:rowOff>23535</xdr:rowOff>
    </xdr:to>
    <xdr:sp macro="" textlink="">
      <xdr:nvSpPr>
        <xdr:cNvPr id="429" name="楕円 428"/>
        <xdr:cNvSpPr/>
      </xdr:nvSpPr>
      <xdr:spPr>
        <a:xfrm>
          <a:off x="8699500" y="132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40062</xdr:rowOff>
    </xdr:from>
    <xdr:ext cx="534377" cy="259045"/>
    <xdr:sp macro="" textlink="">
      <xdr:nvSpPr>
        <xdr:cNvPr id="430" name="テキスト ボックス 429"/>
        <xdr:cNvSpPr txBox="1"/>
      </xdr:nvSpPr>
      <xdr:spPr>
        <a:xfrm>
          <a:off x="8483111" y="130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11495</xdr:rowOff>
    </xdr:from>
    <xdr:to>
      <xdr:col>41</xdr:col>
      <xdr:colOff>101600</xdr:colOff>
      <xdr:row>78</xdr:row>
      <xdr:rowOff>113095</xdr:rowOff>
    </xdr:to>
    <xdr:sp macro="" textlink="">
      <xdr:nvSpPr>
        <xdr:cNvPr id="431" name="楕円 430"/>
        <xdr:cNvSpPr/>
      </xdr:nvSpPr>
      <xdr:spPr>
        <a:xfrm>
          <a:off x="78105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104222</xdr:rowOff>
    </xdr:from>
    <xdr:ext cx="534377" cy="259045"/>
    <xdr:sp macro="" textlink="">
      <xdr:nvSpPr>
        <xdr:cNvPr id="432" name="テキスト ボックス 431"/>
        <xdr:cNvSpPr txBox="1"/>
      </xdr:nvSpPr>
      <xdr:spPr>
        <a:xfrm>
          <a:off x="7594111" y="134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92004</xdr:rowOff>
    </xdr:from>
    <xdr:to>
      <xdr:col>36</xdr:col>
      <xdr:colOff>165100</xdr:colOff>
      <xdr:row>77</xdr:row>
      <xdr:rowOff>22154</xdr:rowOff>
    </xdr:to>
    <xdr:sp macro="" textlink="">
      <xdr:nvSpPr>
        <xdr:cNvPr id="433" name="楕円 432"/>
        <xdr:cNvSpPr/>
      </xdr:nvSpPr>
      <xdr:spPr>
        <a:xfrm>
          <a:off x="6921500" y="131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38681</xdr:rowOff>
    </xdr:from>
    <xdr:ext cx="534377" cy="259045"/>
    <xdr:sp macro="" textlink="">
      <xdr:nvSpPr>
        <xdr:cNvPr id="434" name="テキスト ボックス 433"/>
        <xdr:cNvSpPr txBox="1"/>
      </xdr:nvSpPr>
      <xdr:spPr>
        <a:xfrm>
          <a:off x="6705111" y="128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160781</xdr:rowOff>
    </xdr:from>
    <xdr:to>
      <xdr:col>55</xdr:col>
      <xdr:colOff>0</xdr:colOff>
      <xdr:row>98</xdr:row>
      <xdr:rowOff>7272</xdr:rowOff>
    </xdr:to>
    <xdr:cxnSp macro="">
      <xdr:nvCxnSpPr>
        <xdr:cNvPr id="461" name="直線コネクタ 460"/>
        <xdr:cNvCxnSpPr/>
      </xdr:nvCxnSpPr>
      <xdr:spPr>
        <a:xfrm>
          <a:off x="9639300" y="16791431"/>
          <a:ext cx="8382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129267</xdr:rowOff>
    </xdr:from>
    <xdr:to>
      <xdr:col>50</xdr:col>
      <xdr:colOff>114300</xdr:colOff>
      <xdr:row>97</xdr:row>
      <xdr:rowOff>160781</xdr:rowOff>
    </xdr:to>
    <xdr:cxnSp macro="">
      <xdr:nvCxnSpPr>
        <xdr:cNvPr id="464" name="直線コネクタ 463"/>
        <xdr:cNvCxnSpPr/>
      </xdr:nvCxnSpPr>
      <xdr:spPr>
        <a:xfrm>
          <a:off x="8750300" y="1675991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129267</xdr:rowOff>
    </xdr:from>
    <xdr:to>
      <xdr:col>45</xdr:col>
      <xdr:colOff>177800</xdr:colOff>
      <xdr:row>97</xdr:row>
      <xdr:rowOff>156945</xdr:rowOff>
    </xdr:to>
    <xdr:cxnSp macro="">
      <xdr:nvCxnSpPr>
        <xdr:cNvPr id="467" name="直線コネクタ 466"/>
        <xdr:cNvCxnSpPr/>
      </xdr:nvCxnSpPr>
      <xdr:spPr>
        <a:xfrm flipV="1">
          <a:off x="7861300" y="16759917"/>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156945</xdr:rowOff>
    </xdr:from>
    <xdr:to>
      <xdr:col>41</xdr:col>
      <xdr:colOff>50800</xdr:colOff>
      <xdr:row>98</xdr:row>
      <xdr:rowOff>58789</xdr:rowOff>
    </xdr:to>
    <xdr:cxnSp macro="">
      <xdr:nvCxnSpPr>
        <xdr:cNvPr id="470" name="直線コネクタ 469"/>
        <xdr:cNvCxnSpPr/>
      </xdr:nvCxnSpPr>
      <xdr:spPr>
        <a:xfrm flipV="1">
          <a:off x="6972300" y="16787595"/>
          <a:ext cx="889000" cy="7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77932</xdr:rowOff>
    </xdr:from>
    <xdr:to>
      <xdr:col>41</xdr:col>
      <xdr:colOff>101600</xdr:colOff>
      <xdr:row>98</xdr:row>
      <xdr:rowOff>8082</xdr:rowOff>
    </xdr:to>
    <xdr:sp macro="" textlink="">
      <xdr:nvSpPr>
        <xdr:cNvPr id="471" name="フローチャート: 判断 470"/>
        <xdr:cNvSpPr/>
      </xdr:nvSpPr>
      <xdr:spPr>
        <a:xfrm>
          <a:off x="7810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24609</xdr:rowOff>
    </xdr:from>
    <xdr:ext cx="534377" cy="259045"/>
    <xdr:sp macro="" textlink="">
      <xdr:nvSpPr>
        <xdr:cNvPr id="472" name="テキスト ボックス 471"/>
        <xdr:cNvSpPr txBox="1"/>
      </xdr:nvSpPr>
      <xdr:spPr>
        <a:xfrm>
          <a:off x="7594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96535</xdr:rowOff>
    </xdr:from>
    <xdr:to>
      <xdr:col>36</xdr:col>
      <xdr:colOff>165100</xdr:colOff>
      <xdr:row>98</xdr:row>
      <xdr:rowOff>26685</xdr:rowOff>
    </xdr:to>
    <xdr:sp macro="" textlink="">
      <xdr:nvSpPr>
        <xdr:cNvPr id="473" name="フローチャート: 判断 472"/>
        <xdr:cNvSpPr/>
      </xdr:nvSpPr>
      <xdr:spPr>
        <a:xfrm>
          <a:off x="6921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43212</xdr:rowOff>
    </xdr:from>
    <xdr:ext cx="534377" cy="259045"/>
    <xdr:sp macro="" textlink="">
      <xdr:nvSpPr>
        <xdr:cNvPr id="474" name="テキスト ボックス 473"/>
        <xdr:cNvSpPr txBox="1"/>
      </xdr:nvSpPr>
      <xdr:spPr>
        <a:xfrm>
          <a:off x="6705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127922</xdr:rowOff>
    </xdr:from>
    <xdr:to>
      <xdr:col>55</xdr:col>
      <xdr:colOff>50800</xdr:colOff>
      <xdr:row>98</xdr:row>
      <xdr:rowOff>58072</xdr:rowOff>
    </xdr:to>
    <xdr:sp macro="" textlink="">
      <xdr:nvSpPr>
        <xdr:cNvPr id="480" name="楕円 479"/>
        <xdr:cNvSpPr/>
      </xdr:nvSpPr>
      <xdr:spPr>
        <a:xfrm>
          <a:off x="10426700" y="167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42849</xdr:rowOff>
    </xdr:from>
    <xdr:ext cx="534377" cy="259045"/>
    <xdr:sp macro="" textlink="">
      <xdr:nvSpPr>
        <xdr:cNvPr id="481" name="普通建設事業費 （ うち更新整備　）該当値テキスト"/>
        <xdr:cNvSpPr txBox="1"/>
      </xdr:nvSpPr>
      <xdr:spPr>
        <a:xfrm>
          <a:off x="10528300" y="166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109981</xdr:rowOff>
    </xdr:from>
    <xdr:to>
      <xdr:col>50</xdr:col>
      <xdr:colOff>165100</xdr:colOff>
      <xdr:row>98</xdr:row>
      <xdr:rowOff>40131</xdr:rowOff>
    </xdr:to>
    <xdr:sp macro="" textlink="">
      <xdr:nvSpPr>
        <xdr:cNvPr id="482" name="楕円 481"/>
        <xdr:cNvSpPr/>
      </xdr:nvSpPr>
      <xdr:spPr>
        <a:xfrm>
          <a:off x="9588500" y="167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31258</xdr:rowOff>
    </xdr:from>
    <xdr:ext cx="534377" cy="259045"/>
    <xdr:sp macro="" textlink="">
      <xdr:nvSpPr>
        <xdr:cNvPr id="483" name="テキスト ボックス 482"/>
        <xdr:cNvSpPr txBox="1"/>
      </xdr:nvSpPr>
      <xdr:spPr>
        <a:xfrm>
          <a:off x="9372111" y="168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78467</xdr:rowOff>
    </xdr:from>
    <xdr:to>
      <xdr:col>46</xdr:col>
      <xdr:colOff>38100</xdr:colOff>
      <xdr:row>98</xdr:row>
      <xdr:rowOff>8617</xdr:rowOff>
    </xdr:to>
    <xdr:sp macro="" textlink="">
      <xdr:nvSpPr>
        <xdr:cNvPr id="484" name="楕円 483"/>
        <xdr:cNvSpPr/>
      </xdr:nvSpPr>
      <xdr:spPr>
        <a:xfrm>
          <a:off x="8699500" y="167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171194</xdr:rowOff>
    </xdr:from>
    <xdr:ext cx="534377" cy="259045"/>
    <xdr:sp macro="" textlink="">
      <xdr:nvSpPr>
        <xdr:cNvPr id="485" name="テキスト ボックス 484"/>
        <xdr:cNvSpPr txBox="1"/>
      </xdr:nvSpPr>
      <xdr:spPr>
        <a:xfrm>
          <a:off x="8483111" y="168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106145</xdr:rowOff>
    </xdr:from>
    <xdr:to>
      <xdr:col>41</xdr:col>
      <xdr:colOff>101600</xdr:colOff>
      <xdr:row>98</xdr:row>
      <xdr:rowOff>36295</xdr:rowOff>
    </xdr:to>
    <xdr:sp macro="" textlink="">
      <xdr:nvSpPr>
        <xdr:cNvPr id="486" name="楕円 485"/>
        <xdr:cNvSpPr/>
      </xdr:nvSpPr>
      <xdr:spPr>
        <a:xfrm>
          <a:off x="7810500" y="167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27422</xdr:rowOff>
    </xdr:from>
    <xdr:ext cx="534377" cy="259045"/>
    <xdr:sp macro="" textlink="">
      <xdr:nvSpPr>
        <xdr:cNvPr id="487" name="テキスト ボックス 486"/>
        <xdr:cNvSpPr txBox="1"/>
      </xdr:nvSpPr>
      <xdr:spPr>
        <a:xfrm>
          <a:off x="7594111" y="168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7989</xdr:rowOff>
    </xdr:from>
    <xdr:to>
      <xdr:col>36</xdr:col>
      <xdr:colOff>165100</xdr:colOff>
      <xdr:row>98</xdr:row>
      <xdr:rowOff>109589</xdr:rowOff>
    </xdr:to>
    <xdr:sp macro="" textlink="">
      <xdr:nvSpPr>
        <xdr:cNvPr id="488" name="楕円 487"/>
        <xdr:cNvSpPr/>
      </xdr:nvSpPr>
      <xdr:spPr>
        <a:xfrm>
          <a:off x="6921500" y="168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100716</xdr:rowOff>
    </xdr:from>
    <xdr:ext cx="534377" cy="259045"/>
    <xdr:sp macro="" textlink="">
      <xdr:nvSpPr>
        <xdr:cNvPr id="489" name="テキスト ボックス 488"/>
        <xdr:cNvSpPr txBox="1"/>
      </xdr:nvSpPr>
      <xdr:spPr>
        <a:xfrm>
          <a:off x="6705111" y="169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37173</xdr:rowOff>
    </xdr:from>
    <xdr:to>
      <xdr:col>85</xdr:col>
      <xdr:colOff>127000</xdr:colOff>
      <xdr:row>39</xdr:row>
      <xdr:rowOff>93545</xdr:rowOff>
    </xdr:to>
    <xdr:cxnSp macro="">
      <xdr:nvCxnSpPr>
        <xdr:cNvPr id="520" name="直線コネクタ 519"/>
        <xdr:cNvCxnSpPr/>
      </xdr:nvCxnSpPr>
      <xdr:spPr>
        <a:xfrm>
          <a:off x="15481300" y="6723723"/>
          <a:ext cx="838200" cy="5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18212</xdr:rowOff>
    </xdr:from>
    <xdr:to>
      <xdr:col>81</xdr:col>
      <xdr:colOff>50800</xdr:colOff>
      <xdr:row>39</xdr:row>
      <xdr:rowOff>37173</xdr:rowOff>
    </xdr:to>
    <xdr:cxnSp macro="">
      <xdr:nvCxnSpPr>
        <xdr:cNvPr id="523" name="直線コネクタ 522"/>
        <xdr:cNvCxnSpPr/>
      </xdr:nvCxnSpPr>
      <xdr:spPr>
        <a:xfrm>
          <a:off x="14592300" y="6533312"/>
          <a:ext cx="889000" cy="1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18212</xdr:rowOff>
    </xdr:from>
    <xdr:to>
      <xdr:col>76</xdr:col>
      <xdr:colOff>114300</xdr:colOff>
      <xdr:row>39</xdr:row>
      <xdr:rowOff>1498</xdr:rowOff>
    </xdr:to>
    <xdr:cxnSp macro="">
      <xdr:nvCxnSpPr>
        <xdr:cNvPr id="526" name="直線コネクタ 525"/>
        <xdr:cNvCxnSpPr/>
      </xdr:nvCxnSpPr>
      <xdr:spPr>
        <a:xfrm flipV="1">
          <a:off x="13703300" y="6533312"/>
          <a:ext cx="889000" cy="1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1498</xdr:rowOff>
    </xdr:from>
    <xdr:to>
      <xdr:col>71</xdr:col>
      <xdr:colOff>177800</xdr:colOff>
      <xdr:row>39</xdr:row>
      <xdr:rowOff>95397</xdr:rowOff>
    </xdr:to>
    <xdr:cxnSp macro="">
      <xdr:nvCxnSpPr>
        <xdr:cNvPr id="529" name="直線コネクタ 528"/>
        <xdr:cNvCxnSpPr/>
      </xdr:nvCxnSpPr>
      <xdr:spPr>
        <a:xfrm flipV="1">
          <a:off x="12814300" y="6688048"/>
          <a:ext cx="889000" cy="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18798</xdr:rowOff>
    </xdr:from>
    <xdr:to>
      <xdr:col>72</xdr:col>
      <xdr:colOff>38100</xdr:colOff>
      <xdr:row>39</xdr:row>
      <xdr:rowOff>120398</xdr:rowOff>
    </xdr:to>
    <xdr:sp macro="" textlink="">
      <xdr:nvSpPr>
        <xdr:cNvPr id="530" name="フローチャート: 判断 529"/>
        <xdr:cNvSpPr/>
      </xdr:nvSpPr>
      <xdr:spPr>
        <a:xfrm>
          <a:off x="13652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111525</xdr:rowOff>
    </xdr:from>
    <xdr:ext cx="469744" cy="259045"/>
    <xdr:sp macro="" textlink="">
      <xdr:nvSpPr>
        <xdr:cNvPr id="531" name="テキスト ボックス 530"/>
        <xdr:cNvSpPr txBox="1"/>
      </xdr:nvSpPr>
      <xdr:spPr>
        <a:xfrm>
          <a:off x="13468428" y="6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23299</xdr:rowOff>
    </xdr:from>
    <xdr:to>
      <xdr:col>67</xdr:col>
      <xdr:colOff>101600</xdr:colOff>
      <xdr:row>39</xdr:row>
      <xdr:rowOff>124899</xdr:rowOff>
    </xdr:to>
    <xdr:sp macro="" textlink="">
      <xdr:nvSpPr>
        <xdr:cNvPr id="532" name="フローチャート: 判断 531"/>
        <xdr:cNvSpPr/>
      </xdr:nvSpPr>
      <xdr:spPr>
        <a:xfrm>
          <a:off x="12763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141426</xdr:rowOff>
    </xdr:from>
    <xdr:ext cx="469744" cy="259045"/>
    <xdr:sp macro="" textlink="">
      <xdr:nvSpPr>
        <xdr:cNvPr id="533" name="テキスト ボックス 532"/>
        <xdr:cNvSpPr txBox="1"/>
      </xdr:nvSpPr>
      <xdr:spPr>
        <a:xfrm>
          <a:off x="12579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42745</xdr:rowOff>
    </xdr:from>
    <xdr:to>
      <xdr:col>85</xdr:col>
      <xdr:colOff>177800</xdr:colOff>
      <xdr:row>39</xdr:row>
      <xdr:rowOff>144345</xdr:rowOff>
    </xdr:to>
    <xdr:sp macro="" textlink="">
      <xdr:nvSpPr>
        <xdr:cNvPr id="539" name="楕円 538"/>
        <xdr:cNvSpPr/>
      </xdr:nvSpPr>
      <xdr:spPr>
        <a:xfrm>
          <a:off x="162687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469744" cy="259045"/>
    <xdr:sp macro="" textlink="">
      <xdr:nvSpPr>
        <xdr:cNvPr id="540" name="災害復旧事業費該当値テキスト"/>
        <xdr:cNvSpPr txBox="1"/>
      </xdr:nvSpPr>
      <xdr:spPr>
        <a:xfrm>
          <a:off x="16370300" y="66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157823</xdr:rowOff>
    </xdr:from>
    <xdr:to>
      <xdr:col>81</xdr:col>
      <xdr:colOff>101600</xdr:colOff>
      <xdr:row>39</xdr:row>
      <xdr:rowOff>87973</xdr:rowOff>
    </xdr:to>
    <xdr:sp macro="" textlink="">
      <xdr:nvSpPr>
        <xdr:cNvPr id="541" name="楕円 540"/>
        <xdr:cNvSpPr/>
      </xdr:nvSpPr>
      <xdr:spPr>
        <a:xfrm>
          <a:off x="154305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104500</xdr:rowOff>
    </xdr:from>
    <xdr:ext cx="534377" cy="259045"/>
    <xdr:sp macro="" textlink="">
      <xdr:nvSpPr>
        <xdr:cNvPr id="542" name="テキスト ボックス 541"/>
        <xdr:cNvSpPr txBox="1"/>
      </xdr:nvSpPr>
      <xdr:spPr>
        <a:xfrm>
          <a:off x="15214111" y="64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138862</xdr:rowOff>
    </xdr:from>
    <xdr:to>
      <xdr:col>76</xdr:col>
      <xdr:colOff>165100</xdr:colOff>
      <xdr:row>38</xdr:row>
      <xdr:rowOff>69012</xdr:rowOff>
    </xdr:to>
    <xdr:sp macro="" textlink="">
      <xdr:nvSpPr>
        <xdr:cNvPr id="543" name="楕円 542"/>
        <xdr:cNvSpPr/>
      </xdr:nvSpPr>
      <xdr:spPr>
        <a:xfrm>
          <a:off x="14541500" y="64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85539</xdr:rowOff>
    </xdr:from>
    <xdr:ext cx="534377" cy="259045"/>
    <xdr:sp macro="" textlink="">
      <xdr:nvSpPr>
        <xdr:cNvPr id="544" name="テキスト ボックス 543"/>
        <xdr:cNvSpPr txBox="1"/>
      </xdr:nvSpPr>
      <xdr:spPr>
        <a:xfrm>
          <a:off x="14325111" y="6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122148</xdr:rowOff>
    </xdr:from>
    <xdr:to>
      <xdr:col>72</xdr:col>
      <xdr:colOff>38100</xdr:colOff>
      <xdr:row>39</xdr:row>
      <xdr:rowOff>52298</xdr:rowOff>
    </xdr:to>
    <xdr:sp macro="" textlink="">
      <xdr:nvSpPr>
        <xdr:cNvPr id="545" name="楕円 544"/>
        <xdr:cNvSpPr/>
      </xdr:nvSpPr>
      <xdr:spPr>
        <a:xfrm>
          <a:off x="13652500" y="66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68825</xdr:rowOff>
    </xdr:from>
    <xdr:ext cx="534377" cy="259045"/>
    <xdr:sp macro="" textlink="">
      <xdr:nvSpPr>
        <xdr:cNvPr id="546" name="テキスト ボックス 545"/>
        <xdr:cNvSpPr txBox="1"/>
      </xdr:nvSpPr>
      <xdr:spPr>
        <a:xfrm>
          <a:off x="13436111" y="64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44597</xdr:rowOff>
    </xdr:from>
    <xdr:to>
      <xdr:col>67</xdr:col>
      <xdr:colOff>101600</xdr:colOff>
      <xdr:row>39</xdr:row>
      <xdr:rowOff>146197</xdr:rowOff>
    </xdr:to>
    <xdr:sp macro="" textlink="">
      <xdr:nvSpPr>
        <xdr:cNvPr id="547" name="楕円 546"/>
        <xdr:cNvSpPr/>
      </xdr:nvSpPr>
      <xdr:spPr>
        <a:xfrm>
          <a:off x="12763500" y="67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137324</xdr:rowOff>
    </xdr:from>
    <xdr:ext cx="469744" cy="259045"/>
    <xdr:sp macro="" textlink="">
      <xdr:nvSpPr>
        <xdr:cNvPr id="548" name="テキスト ボックス 547"/>
        <xdr:cNvSpPr txBox="1"/>
      </xdr:nvSpPr>
      <xdr:spPr>
        <a:xfrm>
          <a:off x="12579428" y="682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143540</xdr:rowOff>
    </xdr:from>
    <xdr:to>
      <xdr:col>85</xdr:col>
      <xdr:colOff>127000</xdr:colOff>
      <xdr:row>76</xdr:row>
      <xdr:rowOff>143968</xdr:rowOff>
    </xdr:to>
    <xdr:cxnSp macro="">
      <xdr:nvCxnSpPr>
        <xdr:cNvPr id="636" name="直線コネクタ 635"/>
        <xdr:cNvCxnSpPr/>
      </xdr:nvCxnSpPr>
      <xdr:spPr>
        <a:xfrm flipV="1">
          <a:off x="15481300" y="13173740"/>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143968</xdr:rowOff>
    </xdr:from>
    <xdr:to>
      <xdr:col>81</xdr:col>
      <xdr:colOff>50800</xdr:colOff>
      <xdr:row>77</xdr:row>
      <xdr:rowOff>53442</xdr:rowOff>
    </xdr:to>
    <xdr:cxnSp macro="">
      <xdr:nvCxnSpPr>
        <xdr:cNvPr id="639" name="直線コネクタ 638"/>
        <xdr:cNvCxnSpPr/>
      </xdr:nvCxnSpPr>
      <xdr:spPr>
        <a:xfrm flipV="1">
          <a:off x="14592300" y="13174168"/>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53442</xdr:rowOff>
    </xdr:from>
    <xdr:to>
      <xdr:col>76</xdr:col>
      <xdr:colOff>114300</xdr:colOff>
      <xdr:row>77</xdr:row>
      <xdr:rowOff>78177</xdr:rowOff>
    </xdr:to>
    <xdr:cxnSp macro="">
      <xdr:nvCxnSpPr>
        <xdr:cNvPr id="642" name="直線コネクタ 641"/>
        <xdr:cNvCxnSpPr/>
      </xdr:nvCxnSpPr>
      <xdr:spPr>
        <a:xfrm flipV="1">
          <a:off x="13703300" y="13255092"/>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78177</xdr:rowOff>
    </xdr:from>
    <xdr:to>
      <xdr:col>71</xdr:col>
      <xdr:colOff>177800</xdr:colOff>
      <xdr:row>77</xdr:row>
      <xdr:rowOff>114570</xdr:rowOff>
    </xdr:to>
    <xdr:cxnSp macro="">
      <xdr:nvCxnSpPr>
        <xdr:cNvPr id="645" name="直線コネクタ 644"/>
        <xdr:cNvCxnSpPr/>
      </xdr:nvCxnSpPr>
      <xdr:spPr>
        <a:xfrm flipV="1">
          <a:off x="12814300" y="13279827"/>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86302</xdr:rowOff>
    </xdr:from>
    <xdr:to>
      <xdr:col>72</xdr:col>
      <xdr:colOff>38100</xdr:colOff>
      <xdr:row>77</xdr:row>
      <xdr:rowOff>16452</xdr:rowOff>
    </xdr:to>
    <xdr:sp macro="" textlink="">
      <xdr:nvSpPr>
        <xdr:cNvPr id="646" name="フローチャート: 判断 645"/>
        <xdr:cNvSpPr/>
      </xdr:nvSpPr>
      <xdr:spPr>
        <a:xfrm>
          <a:off x="13652500" y="1311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32979</xdr:rowOff>
    </xdr:from>
    <xdr:ext cx="534377" cy="259045"/>
    <xdr:sp macro="" textlink="">
      <xdr:nvSpPr>
        <xdr:cNvPr id="647" name="テキスト ボックス 646"/>
        <xdr:cNvSpPr txBox="1"/>
      </xdr:nvSpPr>
      <xdr:spPr>
        <a:xfrm>
          <a:off x="13436111" y="128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84182</xdr:rowOff>
    </xdr:from>
    <xdr:to>
      <xdr:col>67</xdr:col>
      <xdr:colOff>101600</xdr:colOff>
      <xdr:row>77</xdr:row>
      <xdr:rowOff>14332</xdr:rowOff>
    </xdr:to>
    <xdr:sp macro="" textlink="">
      <xdr:nvSpPr>
        <xdr:cNvPr id="648" name="フローチャート: 判断 647"/>
        <xdr:cNvSpPr/>
      </xdr:nvSpPr>
      <xdr:spPr>
        <a:xfrm>
          <a:off x="12763500" y="131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30860</xdr:rowOff>
    </xdr:from>
    <xdr:ext cx="534377" cy="259045"/>
    <xdr:sp macro="" textlink="">
      <xdr:nvSpPr>
        <xdr:cNvPr id="649" name="テキスト ボックス 648"/>
        <xdr:cNvSpPr txBox="1"/>
      </xdr:nvSpPr>
      <xdr:spPr>
        <a:xfrm>
          <a:off x="12547111" y="128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92740</xdr:rowOff>
    </xdr:from>
    <xdr:to>
      <xdr:col>85</xdr:col>
      <xdr:colOff>177800</xdr:colOff>
      <xdr:row>77</xdr:row>
      <xdr:rowOff>22890</xdr:rowOff>
    </xdr:to>
    <xdr:sp macro="" textlink="">
      <xdr:nvSpPr>
        <xdr:cNvPr id="655" name="楕円 654"/>
        <xdr:cNvSpPr/>
      </xdr:nvSpPr>
      <xdr:spPr>
        <a:xfrm>
          <a:off x="16268700" y="131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71167</xdr:rowOff>
    </xdr:from>
    <xdr:ext cx="534377" cy="259045"/>
    <xdr:sp macro="" textlink="">
      <xdr:nvSpPr>
        <xdr:cNvPr id="656" name="公債費該当値テキスト"/>
        <xdr:cNvSpPr txBox="1"/>
      </xdr:nvSpPr>
      <xdr:spPr>
        <a:xfrm>
          <a:off x="16370300" y="131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93168</xdr:rowOff>
    </xdr:from>
    <xdr:to>
      <xdr:col>81</xdr:col>
      <xdr:colOff>101600</xdr:colOff>
      <xdr:row>77</xdr:row>
      <xdr:rowOff>23318</xdr:rowOff>
    </xdr:to>
    <xdr:sp macro="" textlink="">
      <xdr:nvSpPr>
        <xdr:cNvPr id="657" name="楕円 656"/>
        <xdr:cNvSpPr/>
      </xdr:nvSpPr>
      <xdr:spPr>
        <a:xfrm>
          <a:off x="15430500" y="13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14445</xdr:rowOff>
    </xdr:from>
    <xdr:ext cx="534377" cy="259045"/>
    <xdr:sp macro="" textlink="">
      <xdr:nvSpPr>
        <xdr:cNvPr id="658" name="テキスト ボックス 657"/>
        <xdr:cNvSpPr txBox="1"/>
      </xdr:nvSpPr>
      <xdr:spPr>
        <a:xfrm>
          <a:off x="15214111" y="13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2642</xdr:rowOff>
    </xdr:from>
    <xdr:to>
      <xdr:col>76</xdr:col>
      <xdr:colOff>165100</xdr:colOff>
      <xdr:row>77</xdr:row>
      <xdr:rowOff>104242</xdr:rowOff>
    </xdr:to>
    <xdr:sp macro="" textlink="">
      <xdr:nvSpPr>
        <xdr:cNvPr id="659" name="楕円 658"/>
        <xdr:cNvSpPr/>
      </xdr:nvSpPr>
      <xdr:spPr>
        <a:xfrm>
          <a:off x="14541500" y="132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95369</xdr:rowOff>
    </xdr:from>
    <xdr:ext cx="534377" cy="259045"/>
    <xdr:sp macro="" textlink="">
      <xdr:nvSpPr>
        <xdr:cNvPr id="660" name="テキスト ボックス 659"/>
        <xdr:cNvSpPr txBox="1"/>
      </xdr:nvSpPr>
      <xdr:spPr>
        <a:xfrm>
          <a:off x="14325111" y="132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27377</xdr:rowOff>
    </xdr:from>
    <xdr:to>
      <xdr:col>72</xdr:col>
      <xdr:colOff>38100</xdr:colOff>
      <xdr:row>77</xdr:row>
      <xdr:rowOff>128977</xdr:rowOff>
    </xdr:to>
    <xdr:sp macro="" textlink="">
      <xdr:nvSpPr>
        <xdr:cNvPr id="661" name="楕円 660"/>
        <xdr:cNvSpPr/>
      </xdr:nvSpPr>
      <xdr:spPr>
        <a:xfrm>
          <a:off x="13652500" y="132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120104</xdr:rowOff>
    </xdr:from>
    <xdr:ext cx="534377" cy="259045"/>
    <xdr:sp macro="" textlink="">
      <xdr:nvSpPr>
        <xdr:cNvPr id="662" name="テキスト ボックス 661"/>
        <xdr:cNvSpPr txBox="1"/>
      </xdr:nvSpPr>
      <xdr:spPr>
        <a:xfrm>
          <a:off x="13436111" y="133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63770</xdr:rowOff>
    </xdr:from>
    <xdr:to>
      <xdr:col>67</xdr:col>
      <xdr:colOff>101600</xdr:colOff>
      <xdr:row>77</xdr:row>
      <xdr:rowOff>165370</xdr:rowOff>
    </xdr:to>
    <xdr:sp macro="" textlink="">
      <xdr:nvSpPr>
        <xdr:cNvPr id="663" name="楕円 662"/>
        <xdr:cNvSpPr/>
      </xdr:nvSpPr>
      <xdr:spPr>
        <a:xfrm>
          <a:off x="12763500" y="13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156497</xdr:rowOff>
    </xdr:from>
    <xdr:ext cx="534377" cy="259045"/>
    <xdr:sp macro="" textlink="">
      <xdr:nvSpPr>
        <xdr:cNvPr id="664" name="テキスト ボックス 663"/>
        <xdr:cNvSpPr txBox="1"/>
      </xdr:nvSpPr>
      <xdr:spPr>
        <a:xfrm>
          <a:off x="12547111" y="1335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154248</xdr:rowOff>
    </xdr:from>
    <xdr:to>
      <xdr:col>85</xdr:col>
      <xdr:colOff>127000</xdr:colOff>
      <xdr:row>98</xdr:row>
      <xdr:rowOff>67723</xdr:rowOff>
    </xdr:to>
    <xdr:cxnSp macro="">
      <xdr:nvCxnSpPr>
        <xdr:cNvPr id="691" name="直線コネクタ 690"/>
        <xdr:cNvCxnSpPr/>
      </xdr:nvCxnSpPr>
      <xdr:spPr>
        <a:xfrm flipV="1">
          <a:off x="15481300" y="16784898"/>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67723</xdr:rowOff>
    </xdr:from>
    <xdr:to>
      <xdr:col>81</xdr:col>
      <xdr:colOff>50800</xdr:colOff>
      <xdr:row>98</xdr:row>
      <xdr:rowOff>119560</xdr:rowOff>
    </xdr:to>
    <xdr:cxnSp macro="">
      <xdr:nvCxnSpPr>
        <xdr:cNvPr id="694" name="直線コネクタ 693"/>
        <xdr:cNvCxnSpPr/>
      </xdr:nvCxnSpPr>
      <xdr:spPr>
        <a:xfrm flipV="1">
          <a:off x="14592300" y="16869823"/>
          <a:ext cx="889000" cy="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102845</xdr:rowOff>
    </xdr:from>
    <xdr:to>
      <xdr:col>76</xdr:col>
      <xdr:colOff>114300</xdr:colOff>
      <xdr:row>98</xdr:row>
      <xdr:rowOff>119560</xdr:rowOff>
    </xdr:to>
    <xdr:cxnSp macro="">
      <xdr:nvCxnSpPr>
        <xdr:cNvPr id="697" name="直線コネクタ 696"/>
        <xdr:cNvCxnSpPr/>
      </xdr:nvCxnSpPr>
      <xdr:spPr>
        <a:xfrm>
          <a:off x="13703300" y="16904945"/>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102845</xdr:rowOff>
    </xdr:from>
    <xdr:to>
      <xdr:col>71</xdr:col>
      <xdr:colOff>177800</xdr:colOff>
      <xdr:row>98</xdr:row>
      <xdr:rowOff>108181</xdr:rowOff>
    </xdr:to>
    <xdr:cxnSp macro="">
      <xdr:nvCxnSpPr>
        <xdr:cNvPr id="700" name="直線コネクタ 699"/>
        <xdr:cNvCxnSpPr/>
      </xdr:nvCxnSpPr>
      <xdr:spPr>
        <a:xfrm flipV="1">
          <a:off x="12814300" y="16904945"/>
          <a:ext cx="8890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18952</xdr:rowOff>
    </xdr:from>
    <xdr:to>
      <xdr:col>72</xdr:col>
      <xdr:colOff>38100</xdr:colOff>
      <xdr:row>98</xdr:row>
      <xdr:rowOff>120552</xdr:rowOff>
    </xdr:to>
    <xdr:sp macro="" textlink="">
      <xdr:nvSpPr>
        <xdr:cNvPr id="701" name="フローチャート: 判断 700"/>
        <xdr:cNvSpPr/>
      </xdr:nvSpPr>
      <xdr:spPr>
        <a:xfrm>
          <a:off x="13652500" y="168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137079</xdr:rowOff>
    </xdr:from>
    <xdr:ext cx="534377" cy="259045"/>
    <xdr:sp macro="" textlink="">
      <xdr:nvSpPr>
        <xdr:cNvPr id="702" name="テキスト ボックス 701"/>
        <xdr:cNvSpPr txBox="1"/>
      </xdr:nvSpPr>
      <xdr:spPr>
        <a:xfrm>
          <a:off x="13436111" y="165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169523</xdr:rowOff>
    </xdr:from>
    <xdr:to>
      <xdr:col>67</xdr:col>
      <xdr:colOff>101600</xdr:colOff>
      <xdr:row>98</xdr:row>
      <xdr:rowOff>99673</xdr:rowOff>
    </xdr:to>
    <xdr:sp macro="" textlink="">
      <xdr:nvSpPr>
        <xdr:cNvPr id="703" name="フローチャート: 判断 702"/>
        <xdr:cNvSpPr/>
      </xdr:nvSpPr>
      <xdr:spPr>
        <a:xfrm>
          <a:off x="12763500" y="168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116200</xdr:rowOff>
    </xdr:from>
    <xdr:ext cx="534377" cy="259045"/>
    <xdr:sp macro="" textlink="">
      <xdr:nvSpPr>
        <xdr:cNvPr id="704" name="テキスト ボックス 703"/>
        <xdr:cNvSpPr txBox="1"/>
      </xdr:nvSpPr>
      <xdr:spPr>
        <a:xfrm>
          <a:off x="12547111" y="165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103448</xdr:rowOff>
    </xdr:from>
    <xdr:to>
      <xdr:col>85</xdr:col>
      <xdr:colOff>177800</xdr:colOff>
      <xdr:row>98</xdr:row>
      <xdr:rowOff>33598</xdr:rowOff>
    </xdr:to>
    <xdr:sp macro="" textlink="">
      <xdr:nvSpPr>
        <xdr:cNvPr id="710" name="楕円 709"/>
        <xdr:cNvSpPr/>
      </xdr:nvSpPr>
      <xdr:spPr>
        <a:xfrm>
          <a:off x="16268700" y="16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81875</xdr:rowOff>
    </xdr:from>
    <xdr:ext cx="534377" cy="259045"/>
    <xdr:sp macro="" textlink="">
      <xdr:nvSpPr>
        <xdr:cNvPr id="711" name="積立金該当値テキスト"/>
        <xdr:cNvSpPr txBox="1"/>
      </xdr:nvSpPr>
      <xdr:spPr>
        <a:xfrm>
          <a:off x="16370300" y="167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16923</xdr:rowOff>
    </xdr:from>
    <xdr:to>
      <xdr:col>81</xdr:col>
      <xdr:colOff>101600</xdr:colOff>
      <xdr:row>98</xdr:row>
      <xdr:rowOff>118523</xdr:rowOff>
    </xdr:to>
    <xdr:sp macro="" textlink="">
      <xdr:nvSpPr>
        <xdr:cNvPr id="712" name="楕円 711"/>
        <xdr:cNvSpPr/>
      </xdr:nvSpPr>
      <xdr:spPr>
        <a:xfrm>
          <a:off x="15430500" y="168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109650</xdr:rowOff>
    </xdr:from>
    <xdr:ext cx="534377" cy="259045"/>
    <xdr:sp macro="" textlink="">
      <xdr:nvSpPr>
        <xdr:cNvPr id="713" name="テキスト ボックス 712"/>
        <xdr:cNvSpPr txBox="1"/>
      </xdr:nvSpPr>
      <xdr:spPr>
        <a:xfrm>
          <a:off x="15214111" y="169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68760</xdr:rowOff>
    </xdr:from>
    <xdr:to>
      <xdr:col>76</xdr:col>
      <xdr:colOff>165100</xdr:colOff>
      <xdr:row>98</xdr:row>
      <xdr:rowOff>170360</xdr:rowOff>
    </xdr:to>
    <xdr:sp macro="" textlink="">
      <xdr:nvSpPr>
        <xdr:cNvPr id="714" name="楕円 713"/>
        <xdr:cNvSpPr/>
      </xdr:nvSpPr>
      <xdr:spPr>
        <a:xfrm>
          <a:off x="14541500" y="168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161487</xdr:rowOff>
    </xdr:from>
    <xdr:ext cx="469744" cy="259045"/>
    <xdr:sp macro="" textlink="">
      <xdr:nvSpPr>
        <xdr:cNvPr id="715" name="テキスト ボックス 714"/>
        <xdr:cNvSpPr txBox="1"/>
      </xdr:nvSpPr>
      <xdr:spPr>
        <a:xfrm>
          <a:off x="14357428" y="1696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52045</xdr:rowOff>
    </xdr:from>
    <xdr:to>
      <xdr:col>72</xdr:col>
      <xdr:colOff>38100</xdr:colOff>
      <xdr:row>98</xdr:row>
      <xdr:rowOff>153645</xdr:rowOff>
    </xdr:to>
    <xdr:sp macro="" textlink="">
      <xdr:nvSpPr>
        <xdr:cNvPr id="716" name="楕円 715"/>
        <xdr:cNvSpPr/>
      </xdr:nvSpPr>
      <xdr:spPr>
        <a:xfrm>
          <a:off x="13652500" y="168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144772</xdr:rowOff>
    </xdr:from>
    <xdr:ext cx="469744" cy="259045"/>
    <xdr:sp macro="" textlink="">
      <xdr:nvSpPr>
        <xdr:cNvPr id="717" name="テキスト ボックス 716"/>
        <xdr:cNvSpPr txBox="1"/>
      </xdr:nvSpPr>
      <xdr:spPr>
        <a:xfrm>
          <a:off x="13468428" y="169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57381</xdr:rowOff>
    </xdr:from>
    <xdr:to>
      <xdr:col>67</xdr:col>
      <xdr:colOff>101600</xdr:colOff>
      <xdr:row>98</xdr:row>
      <xdr:rowOff>158981</xdr:rowOff>
    </xdr:to>
    <xdr:sp macro="" textlink="">
      <xdr:nvSpPr>
        <xdr:cNvPr id="718" name="楕円 717"/>
        <xdr:cNvSpPr/>
      </xdr:nvSpPr>
      <xdr:spPr>
        <a:xfrm>
          <a:off x="12763500" y="168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150108</xdr:rowOff>
    </xdr:from>
    <xdr:ext cx="469744" cy="259045"/>
    <xdr:sp macro="" textlink="">
      <xdr:nvSpPr>
        <xdr:cNvPr id="719" name="テキスト ボックス 718"/>
        <xdr:cNvSpPr txBox="1"/>
      </xdr:nvSpPr>
      <xdr:spPr>
        <a:xfrm>
          <a:off x="12579428" y="16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23795</xdr:rowOff>
    </xdr:from>
    <xdr:to>
      <xdr:col>102</xdr:col>
      <xdr:colOff>165100</xdr:colOff>
      <xdr:row>38</xdr:row>
      <xdr:rowOff>125395</xdr:rowOff>
    </xdr:to>
    <xdr:sp macro="" textlink="">
      <xdr:nvSpPr>
        <xdr:cNvPr id="756" name="フローチャート: 判断 755"/>
        <xdr:cNvSpPr/>
      </xdr:nvSpPr>
      <xdr:spPr>
        <a:xfrm>
          <a:off x="19494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141922</xdr:rowOff>
    </xdr:from>
    <xdr:ext cx="469744" cy="259045"/>
    <xdr:sp macro="" textlink="">
      <xdr:nvSpPr>
        <xdr:cNvPr id="757" name="テキスト ボックス 756"/>
        <xdr:cNvSpPr txBox="1"/>
      </xdr:nvSpPr>
      <xdr:spPr>
        <a:xfrm>
          <a:off x="19310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19611</xdr:rowOff>
    </xdr:from>
    <xdr:to>
      <xdr:col>98</xdr:col>
      <xdr:colOff>38100</xdr:colOff>
      <xdr:row>38</xdr:row>
      <xdr:rowOff>121211</xdr:rowOff>
    </xdr:to>
    <xdr:sp macro="" textlink="">
      <xdr:nvSpPr>
        <xdr:cNvPr id="758" name="フローチャート: 判断 757"/>
        <xdr:cNvSpPr/>
      </xdr:nvSpPr>
      <xdr:spPr>
        <a:xfrm>
          <a:off x="18605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137738</xdr:rowOff>
    </xdr:from>
    <xdr:ext cx="469744" cy="259045"/>
    <xdr:sp macro="" textlink="">
      <xdr:nvSpPr>
        <xdr:cNvPr id="759" name="テキスト ボックス 758"/>
        <xdr:cNvSpPr txBox="1"/>
      </xdr:nvSpPr>
      <xdr:spPr>
        <a:xfrm>
          <a:off x="18421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117297</xdr:rowOff>
    </xdr:from>
    <xdr:to>
      <xdr:col>116</xdr:col>
      <xdr:colOff>63500</xdr:colOff>
      <xdr:row>57</xdr:row>
      <xdr:rowOff>117564</xdr:rowOff>
    </xdr:to>
    <xdr:cxnSp macro="">
      <xdr:nvCxnSpPr>
        <xdr:cNvPr id="803" name="直線コネクタ 802"/>
        <xdr:cNvCxnSpPr/>
      </xdr:nvCxnSpPr>
      <xdr:spPr>
        <a:xfrm>
          <a:off x="21323300" y="9889947"/>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117297</xdr:rowOff>
    </xdr:from>
    <xdr:to>
      <xdr:col>111</xdr:col>
      <xdr:colOff>177800</xdr:colOff>
      <xdr:row>58</xdr:row>
      <xdr:rowOff>81521</xdr:rowOff>
    </xdr:to>
    <xdr:cxnSp macro="">
      <xdr:nvCxnSpPr>
        <xdr:cNvPr id="806" name="直線コネクタ 805"/>
        <xdr:cNvCxnSpPr/>
      </xdr:nvCxnSpPr>
      <xdr:spPr>
        <a:xfrm flipV="1">
          <a:off x="20434300" y="9889947"/>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53784</xdr:rowOff>
    </xdr:from>
    <xdr:to>
      <xdr:col>107</xdr:col>
      <xdr:colOff>50800</xdr:colOff>
      <xdr:row>58</xdr:row>
      <xdr:rowOff>81521</xdr:rowOff>
    </xdr:to>
    <xdr:cxnSp macro="">
      <xdr:nvCxnSpPr>
        <xdr:cNvPr id="809" name="直線コネクタ 808"/>
        <xdr:cNvCxnSpPr/>
      </xdr:nvCxnSpPr>
      <xdr:spPr>
        <a:xfrm>
          <a:off x="19545300" y="9997884"/>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53784</xdr:rowOff>
    </xdr:from>
    <xdr:to>
      <xdr:col>102</xdr:col>
      <xdr:colOff>114300</xdr:colOff>
      <xdr:row>58</xdr:row>
      <xdr:rowOff>87046</xdr:rowOff>
    </xdr:to>
    <xdr:cxnSp macro="">
      <xdr:nvCxnSpPr>
        <xdr:cNvPr id="812" name="直線コネクタ 811"/>
        <xdr:cNvCxnSpPr/>
      </xdr:nvCxnSpPr>
      <xdr:spPr>
        <a:xfrm flipV="1">
          <a:off x="18656300" y="9997884"/>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5715</xdr:rowOff>
    </xdr:to>
    <xdr:sp macro="" textlink="">
      <xdr:nvSpPr>
        <xdr:cNvPr id="813" name="フローチャート: 判断 812"/>
        <xdr:cNvSpPr/>
      </xdr:nvSpPr>
      <xdr:spPr>
        <a:xfrm>
          <a:off x="19494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168292</xdr:rowOff>
    </xdr:from>
    <xdr:ext cx="469744" cy="259045"/>
    <xdr:sp macro="" textlink="">
      <xdr:nvSpPr>
        <xdr:cNvPr id="814" name="テキスト ボックス 813"/>
        <xdr:cNvSpPr txBox="1"/>
      </xdr:nvSpPr>
      <xdr:spPr>
        <a:xfrm>
          <a:off x="19310428"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42685</xdr:rowOff>
    </xdr:from>
    <xdr:to>
      <xdr:col>98</xdr:col>
      <xdr:colOff>38100</xdr:colOff>
      <xdr:row>58</xdr:row>
      <xdr:rowOff>144285</xdr:rowOff>
    </xdr:to>
    <xdr:sp macro="" textlink="">
      <xdr:nvSpPr>
        <xdr:cNvPr id="815" name="フローチャート: 判断 814"/>
        <xdr:cNvSpPr/>
      </xdr:nvSpPr>
      <xdr:spPr>
        <a:xfrm>
          <a:off x="18605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135412</xdr:rowOff>
    </xdr:from>
    <xdr:ext cx="469744" cy="259045"/>
    <xdr:sp macro="" textlink="">
      <xdr:nvSpPr>
        <xdr:cNvPr id="816" name="テキスト ボックス 815"/>
        <xdr:cNvSpPr txBox="1"/>
      </xdr:nvSpPr>
      <xdr:spPr>
        <a:xfrm>
          <a:off x="18421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66764</xdr:rowOff>
    </xdr:from>
    <xdr:to>
      <xdr:col>116</xdr:col>
      <xdr:colOff>114300</xdr:colOff>
      <xdr:row>57</xdr:row>
      <xdr:rowOff>168364</xdr:rowOff>
    </xdr:to>
    <xdr:sp macro="" textlink="">
      <xdr:nvSpPr>
        <xdr:cNvPr id="822" name="楕円 821"/>
        <xdr:cNvSpPr/>
      </xdr:nvSpPr>
      <xdr:spPr>
        <a:xfrm>
          <a:off x="22110700" y="98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89641</xdr:rowOff>
    </xdr:from>
    <xdr:ext cx="469744" cy="259045"/>
    <xdr:sp macro="" textlink="">
      <xdr:nvSpPr>
        <xdr:cNvPr id="823" name="貸付金該当値テキスト"/>
        <xdr:cNvSpPr txBox="1"/>
      </xdr:nvSpPr>
      <xdr:spPr>
        <a:xfrm>
          <a:off x="22212300" y="969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66497</xdr:rowOff>
    </xdr:from>
    <xdr:to>
      <xdr:col>112</xdr:col>
      <xdr:colOff>38100</xdr:colOff>
      <xdr:row>57</xdr:row>
      <xdr:rowOff>168097</xdr:rowOff>
    </xdr:to>
    <xdr:sp macro="" textlink="">
      <xdr:nvSpPr>
        <xdr:cNvPr id="824" name="楕円 823"/>
        <xdr:cNvSpPr/>
      </xdr:nvSpPr>
      <xdr:spPr>
        <a:xfrm>
          <a:off x="21272500" y="9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13174</xdr:rowOff>
    </xdr:from>
    <xdr:ext cx="469744" cy="259045"/>
    <xdr:sp macro="" textlink="">
      <xdr:nvSpPr>
        <xdr:cNvPr id="825" name="テキスト ボックス 824"/>
        <xdr:cNvSpPr txBox="1"/>
      </xdr:nvSpPr>
      <xdr:spPr>
        <a:xfrm>
          <a:off x="21088428" y="961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30721</xdr:rowOff>
    </xdr:from>
    <xdr:to>
      <xdr:col>107</xdr:col>
      <xdr:colOff>101600</xdr:colOff>
      <xdr:row>58</xdr:row>
      <xdr:rowOff>132321</xdr:rowOff>
    </xdr:to>
    <xdr:sp macro="" textlink="">
      <xdr:nvSpPr>
        <xdr:cNvPr id="826" name="楕円 825"/>
        <xdr:cNvSpPr/>
      </xdr:nvSpPr>
      <xdr:spPr>
        <a:xfrm>
          <a:off x="20383500" y="99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123448</xdr:rowOff>
    </xdr:from>
    <xdr:ext cx="469744" cy="259045"/>
    <xdr:sp macro="" textlink="">
      <xdr:nvSpPr>
        <xdr:cNvPr id="827" name="テキスト ボックス 826"/>
        <xdr:cNvSpPr txBox="1"/>
      </xdr:nvSpPr>
      <xdr:spPr>
        <a:xfrm>
          <a:off x="20199428" y="100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2984</xdr:rowOff>
    </xdr:from>
    <xdr:to>
      <xdr:col>102</xdr:col>
      <xdr:colOff>165100</xdr:colOff>
      <xdr:row>58</xdr:row>
      <xdr:rowOff>104584</xdr:rowOff>
    </xdr:to>
    <xdr:sp macro="" textlink="">
      <xdr:nvSpPr>
        <xdr:cNvPr id="828" name="楕円 827"/>
        <xdr:cNvSpPr/>
      </xdr:nvSpPr>
      <xdr:spPr>
        <a:xfrm>
          <a:off x="19494500" y="9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121111</xdr:rowOff>
    </xdr:from>
    <xdr:ext cx="469744" cy="259045"/>
    <xdr:sp macro="" textlink="">
      <xdr:nvSpPr>
        <xdr:cNvPr id="829" name="テキスト ボックス 828"/>
        <xdr:cNvSpPr txBox="1"/>
      </xdr:nvSpPr>
      <xdr:spPr>
        <a:xfrm>
          <a:off x="19310428" y="972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36246</xdr:rowOff>
    </xdr:from>
    <xdr:to>
      <xdr:col>98</xdr:col>
      <xdr:colOff>38100</xdr:colOff>
      <xdr:row>58</xdr:row>
      <xdr:rowOff>137846</xdr:rowOff>
    </xdr:to>
    <xdr:sp macro="" textlink="">
      <xdr:nvSpPr>
        <xdr:cNvPr id="830" name="楕円 829"/>
        <xdr:cNvSpPr/>
      </xdr:nvSpPr>
      <xdr:spPr>
        <a:xfrm>
          <a:off x="18605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154373</xdr:rowOff>
    </xdr:from>
    <xdr:ext cx="469744" cy="259045"/>
    <xdr:sp macro="" textlink="">
      <xdr:nvSpPr>
        <xdr:cNvPr id="831" name="テキスト ボックス 830"/>
        <xdr:cNvSpPr txBox="1"/>
      </xdr:nvSpPr>
      <xdr:spPr>
        <a:xfrm>
          <a:off x="18421428" y="975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16632</xdr:rowOff>
    </xdr:from>
    <xdr:to>
      <xdr:col>116</xdr:col>
      <xdr:colOff>63500</xdr:colOff>
      <xdr:row>77</xdr:row>
      <xdr:rowOff>39115</xdr:rowOff>
    </xdr:to>
    <xdr:cxnSp macro="">
      <xdr:nvCxnSpPr>
        <xdr:cNvPr id="863" name="直線コネクタ 862"/>
        <xdr:cNvCxnSpPr/>
      </xdr:nvCxnSpPr>
      <xdr:spPr>
        <a:xfrm flipV="1">
          <a:off x="21323300" y="13218282"/>
          <a:ext cx="838200" cy="2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39115</xdr:rowOff>
    </xdr:from>
    <xdr:to>
      <xdr:col>111</xdr:col>
      <xdr:colOff>177800</xdr:colOff>
      <xdr:row>77</xdr:row>
      <xdr:rowOff>68165</xdr:rowOff>
    </xdr:to>
    <xdr:cxnSp macro="">
      <xdr:nvCxnSpPr>
        <xdr:cNvPr id="866" name="直線コネクタ 865"/>
        <xdr:cNvCxnSpPr/>
      </xdr:nvCxnSpPr>
      <xdr:spPr>
        <a:xfrm flipV="1">
          <a:off x="20434300" y="13240765"/>
          <a:ext cx="889000" cy="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68165</xdr:rowOff>
    </xdr:from>
    <xdr:to>
      <xdr:col>107</xdr:col>
      <xdr:colOff>50800</xdr:colOff>
      <xdr:row>77</xdr:row>
      <xdr:rowOff>81700</xdr:rowOff>
    </xdr:to>
    <xdr:cxnSp macro="">
      <xdr:nvCxnSpPr>
        <xdr:cNvPr id="869" name="直線コネクタ 868"/>
        <xdr:cNvCxnSpPr/>
      </xdr:nvCxnSpPr>
      <xdr:spPr>
        <a:xfrm flipV="1">
          <a:off x="19545300" y="13269815"/>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81700</xdr:rowOff>
    </xdr:from>
    <xdr:to>
      <xdr:col>102</xdr:col>
      <xdr:colOff>114300</xdr:colOff>
      <xdr:row>77</xdr:row>
      <xdr:rowOff>94323</xdr:rowOff>
    </xdr:to>
    <xdr:cxnSp macro="">
      <xdr:nvCxnSpPr>
        <xdr:cNvPr id="872" name="直線コネクタ 871"/>
        <xdr:cNvCxnSpPr/>
      </xdr:nvCxnSpPr>
      <xdr:spPr>
        <a:xfrm flipV="1">
          <a:off x="18656300" y="1328335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144973</xdr:rowOff>
    </xdr:from>
    <xdr:to>
      <xdr:col>102</xdr:col>
      <xdr:colOff>165100</xdr:colOff>
      <xdr:row>76</xdr:row>
      <xdr:rowOff>75123</xdr:rowOff>
    </xdr:to>
    <xdr:sp macro="" textlink="">
      <xdr:nvSpPr>
        <xdr:cNvPr id="873" name="フローチャート: 判断 872"/>
        <xdr:cNvSpPr/>
      </xdr:nvSpPr>
      <xdr:spPr>
        <a:xfrm>
          <a:off x="19494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91650</xdr:rowOff>
    </xdr:from>
    <xdr:ext cx="534377" cy="259045"/>
    <xdr:sp macro="" textlink="">
      <xdr:nvSpPr>
        <xdr:cNvPr id="874" name="テキスト ボックス 873"/>
        <xdr:cNvSpPr txBox="1"/>
      </xdr:nvSpPr>
      <xdr:spPr>
        <a:xfrm>
          <a:off x="19278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130342</xdr:rowOff>
    </xdr:from>
    <xdr:to>
      <xdr:col>98</xdr:col>
      <xdr:colOff>38100</xdr:colOff>
      <xdr:row>76</xdr:row>
      <xdr:rowOff>60492</xdr:rowOff>
    </xdr:to>
    <xdr:sp macro="" textlink="">
      <xdr:nvSpPr>
        <xdr:cNvPr id="875" name="フローチャート: 判断 874"/>
        <xdr:cNvSpPr/>
      </xdr:nvSpPr>
      <xdr:spPr>
        <a:xfrm>
          <a:off x="18605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77019</xdr:rowOff>
    </xdr:from>
    <xdr:ext cx="534377" cy="259045"/>
    <xdr:sp macro="" textlink="">
      <xdr:nvSpPr>
        <xdr:cNvPr id="876" name="テキスト ボックス 875"/>
        <xdr:cNvSpPr txBox="1"/>
      </xdr:nvSpPr>
      <xdr:spPr>
        <a:xfrm>
          <a:off x="18389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137282</xdr:rowOff>
    </xdr:from>
    <xdr:to>
      <xdr:col>116</xdr:col>
      <xdr:colOff>114300</xdr:colOff>
      <xdr:row>77</xdr:row>
      <xdr:rowOff>67432</xdr:rowOff>
    </xdr:to>
    <xdr:sp macro="" textlink="">
      <xdr:nvSpPr>
        <xdr:cNvPr id="882" name="楕円 881"/>
        <xdr:cNvSpPr/>
      </xdr:nvSpPr>
      <xdr:spPr>
        <a:xfrm>
          <a:off x="22110700" y="131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115709</xdr:rowOff>
    </xdr:from>
    <xdr:ext cx="534377" cy="259045"/>
    <xdr:sp macro="" textlink="">
      <xdr:nvSpPr>
        <xdr:cNvPr id="883" name="繰出金該当値テキスト"/>
        <xdr:cNvSpPr txBox="1"/>
      </xdr:nvSpPr>
      <xdr:spPr>
        <a:xfrm>
          <a:off x="22212300" y="131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159765</xdr:rowOff>
    </xdr:from>
    <xdr:to>
      <xdr:col>112</xdr:col>
      <xdr:colOff>38100</xdr:colOff>
      <xdr:row>77</xdr:row>
      <xdr:rowOff>89915</xdr:rowOff>
    </xdr:to>
    <xdr:sp macro="" textlink="">
      <xdr:nvSpPr>
        <xdr:cNvPr id="884" name="楕円 883"/>
        <xdr:cNvSpPr/>
      </xdr:nvSpPr>
      <xdr:spPr>
        <a:xfrm>
          <a:off x="21272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81042</xdr:rowOff>
    </xdr:from>
    <xdr:ext cx="534377" cy="259045"/>
    <xdr:sp macro="" textlink="">
      <xdr:nvSpPr>
        <xdr:cNvPr id="885" name="テキスト ボックス 884"/>
        <xdr:cNvSpPr txBox="1"/>
      </xdr:nvSpPr>
      <xdr:spPr>
        <a:xfrm>
          <a:off x="21056111" y="132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17365</xdr:rowOff>
    </xdr:from>
    <xdr:to>
      <xdr:col>107</xdr:col>
      <xdr:colOff>101600</xdr:colOff>
      <xdr:row>77</xdr:row>
      <xdr:rowOff>118965</xdr:rowOff>
    </xdr:to>
    <xdr:sp macro="" textlink="">
      <xdr:nvSpPr>
        <xdr:cNvPr id="886" name="楕円 885"/>
        <xdr:cNvSpPr/>
      </xdr:nvSpPr>
      <xdr:spPr>
        <a:xfrm>
          <a:off x="203835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110092</xdr:rowOff>
    </xdr:from>
    <xdr:ext cx="534377" cy="259045"/>
    <xdr:sp macro="" textlink="">
      <xdr:nvSpPr>
        <xdr:cNvPr id="887" name="テキスト ボックス 886"/>
        <xdr:cNvSpPr txBox="1"/>
      </xdr:nvSpPr>
      <xdr:spPr>
        <a:xfrm>
          <a:off x="20167111" y="1331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30900</xdr:rowOff>
    </xdr:from>
    <xdr:to>
      <xdr:col>102</xdr:col>
      <xdr:colOff>165100</xdr:colOff>
      <xdr:row>77</xdr:row>
      <xdr:rowOff>132500</xdr:rowOff>
    </xdr:to>
    <xdr:sp macro="" textlink="">
      <xdr:nvSpPr>
        <xdr:cNvPr id="888" name="楕円 887"/>
        <xdr:cNvSpPr/>
      </xdr:nvSpPr>
      <xdr:spPr>
        <a:xfrm>
          <a:off x="19494500" y="132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123627</xdr:rowOff>
    </xdr:from>
    <xdr:ext cx="534377" cy="259045"/>
    <xdr:sp macro="" textlink="">
      <xdr:nvSpPr>
        <xdr:cNvPr id="889" name="テキスト ボックス 888"/>
        <xdr:cNvSpPr txBox="1"/>
      </xdr:nvSpPr>
      <xdr:spPr>
        <a:xfrm>
          <a:off x="19278111" y="133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43523</xdr:rowOff>
    </xdr:from>
    <xdr:to>
      <xdr:col>98</xdr:col>
      <xdr:colOff>38100</xdr:colOff>
      <xdr:row>77</xdr:row>
      <xdr:rowOff>145123</xdr:rowOff>
    </xdr:to>
    <xdr:sp macro="" textlink="">
      <xdr:nvSpPr>
        <xdr:cNvPr id="890" name="楕円 889"/>
        <xdr:cNvSpPr/>
      </xdr:nvSpPr>
      <xdr:spPr>
        <a:xfrm>
          <a:off x="18605500" y="132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136250</xdr:rowOff>
    </xdr:from>
    <xdr:ext cx="534377" cy="259045"/>
    <xdr:sp macro="" textlink="">
      <xdr:nvSpPr>
        <xdr:cNvPr id="891" name="テキスト ボックス 890"/>
        <xdr:cNvSpPr txBox="1"/>
      </xdr:nvSpPr>
      <xdr:spPr>
        <a:xfrm>
          <a:off x="18389111"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578,701</a:t>
          </a:r>
          <a:r>
            <a:rPr kumimoji="1" lang="ja-JP" altLang="en-US" sz="1300">
              <a:latin typeface="ＭＳ Ｐゴシック" panose="020B0600070205080204" pitchFamily="50" charset="-128"/>
              <a:ea typeface="ＭＳ Ｐゴシック" panose="020B0600070205080204" pitchFamily="50" charset="-128"/>
            </a:rPr>
            <a:t>円となった。人件費等が減少した一方で、普通建設事業、積立金、補助費等が大幅な増となり、前年度と比較して</a:t>
          </a:r>
          <a:r>
            <a:rPr kumimoji="1" lang="en-US" altLang="ja-JP" sz="1300">
              <a:latin typeface="ＭＳ Ｐゴシック" panose="020B0600070205080204" pitchFamily="50" charset="-128"/>
              <a:ea typeface="ＭＳ Ｐゴシック" panose="020B0600070205080204" pitchFamily="50" charset="-128"/>
            </a:rPr>
            <a:t>21,130</a:t>
          </a:r>
          <a:r>
            <a:rPr kumimoji="1" lang="ja-JP" altLang="en-US" sz="1300">
              <a:latin typeface="ＭＳ Ｐゴシック" panose="020B0600070205080204" pitchFamily="50" charset="-128"/>
              <a:ea typeface="ＭＳ Ｐゴシック" panose="020B0600070205080204" pitchFamily="50" charset="-128"/>
            </a:rPr>
            <a:t>円増加した。人件費においては、職員給与の減、退職手当負担金の減により前年度比で</a:t>
          </a:r>
          <a:r>
            <a:rPr kumimoji="1" lang="en-US" altLang="ja-JP" sz="1300">
              <a:latin typeface="ＭＳ Ｐゴシック" panose="020B0600070205080204" pitchFamily="50" charset="-128"/>
              <a:ea typeface="ＭＳ Ｐゴシック" panose="020B0600070205080204" pitchFamily="50" charset="-128"/>
            </a:rPr>
            <a:t>4,296</a:t>
          </a:r>
          <a:r>
            <a:rPr kumimoji="1" lang="ja-JP" altLang="en-US" sz="1300">
              <a:latin typeface="ＭＳ Ｐゴシック" panose="020B0600070205080204" pitchFamily="50" charset="-128"/>
              <a:ea typeface="ＭＳ Ｐゴシック" panose="020B0600070205080204" pitchFamily="50" charset="-128"/>
            </a:rPr>
            <a:t>円減少となった。令和元年度までは類似団体平均を若干上回る額であったが、令和２年度以降は下回っている。普通建設事業では、歴史民俗資料館整備、保育施設整備事業、真明田堰改修事業、防災施設整備事業といった新規のハード整備事業が重なったことにより</a:t>
          </a:r>
          <a:r>
            <a:rPr kumimoji="1" lang="en-US" altLang="ja-JP" sz="1300">
              <a:latin typeface="ＭＳ Ｐゴシック" panose="020B0600070205080204" pitchFamily="50" charset="-128"/>
              <a:ea typeface="ＭＳ Ｐゴシック" panose="020B0600070205080204" pitchFamily="50" charset="-128"/>
            </a:rPr>
            <a:t>21,604</a:t>
          </a:r>
          <a:r>
            <a:rPr kumimoji="1" lang="ja-JP" altLang="en-US" sz="1300">
              <a:latin typeface="ＭＳ Ｐゴシック" panose="020B0600070205080204" pitchFamily="50" charset="-128"/>
              <a:ea typeface="ＭＳ Ｐゴシック" panose="020B0600070205080204" pitchFamily="50" charset="-128"/>
            </a:rPr>
            <a:t>円の増となった。類似団体平均と比較すると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19,898</a:t>
          </a:r>
          <a:r>
            <a:rPr kumimoji="1" lang="ja-JP" altLang="en-US" sz="1300">
              <a:latin typeface="ＭＳ Ｐゴシック" panose="020B0600070205080204" pitchFamily="50" charset="-128"/>
              <a:ea typeface="ＭＳ Ｐゴシック" panose="020B0600070205080204" pitchFamily="50" charset="-128"/>
            </a:rPr>
            <a:t>円ほど低く、類似団体の中でも低いところに位置しているが、令和５～６年度にかけて、保育施設整備事業や道の駅整備事業への支出が本格化することから、さらに費用が増す見込みである。積立金では、政調整基金、減債基金への積立額が増加したことで前年度比</a:t>
          </a:r>
          <a:r>
            <a:rPr kumimoji="1" lang="en-US" altLang="ja-JP" sz="1300">
              <a:latin typeface="ＭＳ Ｐゴシック" panose="020B0600070205080204" pitchFamily="50" charset="-128"/>
              <a:ea typeface="ＭＳ Ｐゴシック" panose="020B0600070205080204" pitchFamily="50" charset="-128"/>
            </a:rPr>
            <a:t>18,575</a:t>
          </a:r>
          <a:r>
            <a:rPr kumimoji="1" lang="ja-JP" altLang="en-US" sz="1300">
              <a:latin typeface="ＭＳ Ｐゴシック" panose="020B0600070205080204" pitchFamily="50" charset="-128"/>
              <a:ea typeface="ＭＳ Ｐゴシック" panose="020B0600070205080204" pitchFamily="50" charset="-128"/>
            </a:rPr>
            <a:t>円の増となった。類似団体平均と比較すると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13,908</a:t>
          </a:r>
          <a:r>
            <a:rPr kumimoji="1" lang="ja-JP" altLang="en-US" sz="1300">
              <a:latin typeface="ＭＳ Ｐゴシック" panose="020B0600070205080204" pitchFamily="50" charset="-128"/>
              <a:ea typeface="ＭＳ Ｐゴシック" panose="020B0600070205080204" pitchFamily="50" charset="-128"/>
            </a:rPr>
            <a:t>円ほど低い水準にある。補助費等では、石川地方生活環境施設組合負担金、町水道事業会計負担金の増により前年度比</a:t>
          </a:r>
          <a:r>
            <a:rPr kumimoji="1" lang="en-US" altLang="ja-JP" sz="1300">
              <a:latin typeface="ＭＳ Ｐゴシック" panose="020B0600070205080204" pitchFamily="50" charset="-128"/>
              <a:ea typeface="ＭＳ Ｐゴシック" panose="020B0600070205080204" pitchFamily="50" charset="-128"/>
            </a:rPr>
            <a:t>11,309</a:t>
          </a:r>
          <a:r>
            <a:rPr kumimoji="1" lang="ja-JP" altLang="en-US" sz="1300">
              <a:latin typeface="ＭＳ Ｐゴシック" panose="020B0600070205080204" pitchFamily="50" charset="-128"/>
              <a:ea typeface="ＭＳ Ｐゴシック" panose="020B0600070205080204" pitchFamily="50" charset="-128"/>
            </a:rPr>
            <a:t>円増となった。全体的に類似団体平均を下回っているが、ほぼ平均値と近い値となっており、過剰な支出は見当たらないとものと捉えている。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14,122
14,037
115.71
8,746,225
8,172,392
490,736
4,908,912
7,534,562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38626</xdr:rowOff>
    </xdr:from>
    <xdr:to>
      <xdr:col>24</xdr:col>
      <xdr:colOff>63500</xdr:colOff>
      <xdr:row>37</xdr:row>
      <xdr:rowOff>41892</xdr:rowOff>
    </xdr:to>
    <xdr:cxnSp macro="">
      <xdr:nvCxnSpPr>
        <xdr:cNvPr id="63" name="直線コネクタ 62"/>
        <xdr:cNvCxnSpPr/>
      </xdr:nvCxnSpPr>
      <xdr:spPr>
        <a:xfrm flipV="1">
          <a:off x="3797300" y="63822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41892</xdr:rowOff>
    </xdr:from>
    <xdr:to>
      <xdr:col>19</xdr:col>
      <xdr:colOff>177800</xdr:colOff>
      <xdr:row>37</xdr:row>
      <xdr:rowOff>92184</xdr:rowOff>
    </xdr:to>
    <xdr:cxnSp macro="">
      <xdr:nvCxnSpPr>
        <xdr:cNvPr id="66" name="直線コネクタ 65"/>
        <xdr:cNvCxnSpPr/>
      </xdr:nvCxnSpPr>
      <xdr:spPr>
        <a:xfrm flipV="1">
          <a:off x="2908300" y="638554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92184</xdr:rowOff>
    </xdr:from>
    <xdr:to>
      <xdr:col>15</xdr:col>
      <xdr:colOff>50800</xdr:colOff>
      <xdr:row>37</xdr:row>
      <xdr:rowOff>101981</xdr:rowOff>
    </xdr:to>
    <xdr:cxnSp macro="">
      <xdr:nvCxnSpPr>
        <xdr:cNvPr id="69" name="直線コネクタ 68"/>
        <xdr:cNvCxnSpPr/>
      </xdr:nvCxnSpPr>
      <xdr:spPr>
        <a:xfrm flipV="1">
          <a:off x="2019300" y="64358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101981</xdr:rowOff>
    </xdr:from>
    <xdr:to>
      <xdr:col>10</xdr:col>
      <xdr:colOff>114300</xdr:colOff>
      <xdr:row>37</xdr:row>
      <xdr:rowOff>113574</xdr:rowOff>
    </xdr:to>
    <xdr:cxnSp macro="">
      <xdr:nvCxnSpPr>
        <xdr:cNvPr id="72" name="直線コネクタ 71"/>
        <xdr:cNvCxnSpPr/>
      </xdr:nvCxnSpPr>
      <xdr:spPr>
        <a:xfrm flipV="1">
          <a:off x="1130300" y="6445631"/>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101963</xdr:rowOff>
    </xdr:from>
    <xdr:to>
      <xdr:col>10</xdr:col>
      <xdr:colOff>165100</xdr:colOff>
      <xdr:row>38</xdr:row>
      <xdr:rowOff>32113</xdr:rowOff>
    </xdr:to>
    <xdr:sp macro="" textlink="">
      <xdr:nvSpPr>
        <xdr:cNvPr id="73" name="フローチャート: 判断 72"/>
        <xdr:cNvSpPr/>
      </xdr:nvSpPr>
      <xdr:spPr>
        <a:xfrm>
          <a:off x="1968500" y="644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23240</xdr:rowOff>
    </xdr:from>
    <xdr:ext cx="469744" cy="259045"/>
    <xdr:sp macro="" textlink="">
      <xdr:nvSpPr>
        <xdr:cNvPr id="74" name="テキスト ボックス 73"/>
        <xdr:cNvSpPr txBox="1"/>
      </xdr:nvSpPr>
      <xdr:spPr>
        <a:xfrm>
          <a:off x="1784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89880</xdr:rowOff>
    </xdr:from>
    <xdr:to>
      <xdr:col>6</xdr:col>
      <xdr:colOff>38100</xdr:colOff>
      <xdr:row>38</xdr:row>
      <xdr:rowOff>20030</xdr:rowOff>
    </xdr:to>
    <xdr:sp macro="" textlink="">
      <xdr:nvSpPr>
        <xdr:cNvPr id="75" name="フローチャート: 判断 74"/>
        <xdr:cNvSpPr/>
      </xdr:nvSpPr>
      <xdr:spPr>
        <a:xfrm>
          <a:off x="1079500" y="643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11157</xdr:rowOff>
    </xdr:from>
    <xdr:ext cx="469744" cy="259045"/>
    <xdr:sp macro="" textlink="">
      <xdr:nvSpPr>
        <xdr:cNvPr id="76" name="テキスト ボックス 75"/>
        <xdr:cNvSpPr txBox="1"/>
      </xdr:nvSpPr>
      <xdr:spPr>
        <a:xfrm>
          <a:off x="895428" y="65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159276</xdr:rowOff>
    </xdr:from>
    <xdr:to>
      <xdr:col>24</xdr:col>
      <xdr:colOff>114300</xdr:colOff>
      <xdr:row>37</xdr:row>
      <xdr:rowOff>89426</xdr:rowOff>
    </xdr:to>
    <xdr:sp macro="" textlink="">
      <xdr:nvSpPr>
        <xdr:cNvPr id="82" name="楕円 81"/>
        <xdr:cNvSpPr/>
      </xdr:nvSpPr>
      <xdr:spPr>
        <a:xfrm>
          <a:off x="4584700" y="63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137703</xdr:rowOff>
    </xdr:from>
    <xdr:ext cx="469744" cy="259045"/>
    <xdr:sp macro="" textlink="">
      <xdr:nvSpPr>
        <xdr:cNvPr id="83" name="議会費該当値テキスト"/>
        <xdr:cNvSpPr txBox="1"/>
      </xdr:nvSpPr>
      <xdr:spPr>
        <a:xfrm>
          <a:off x="4686300" y="63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162542</xdr:rowOff>
    </xdr:from>
    <xdr:to>
      <xdr:col>20</xdr:col>
      <xdr:colOff>38100</xdr:colOff>
      <xdr:row>37</xdr:row>
      <xdr:rowOff>92692</xdr:rowOff>
    </xdr:to>
    <xdr:sp macro="" textlink="">
      <xdr:nvSpPr>
        <xdr:cNvPr id="84" name="楕円 83"/>
        <xdr:cNvSpPr/>
      </xdr:nvSpPr>
      <xdr:spPr>
        <a:xfrm>
          <a:off x="3746500" y="63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83819</xdr:rowOff>
    </xdr:from>
    <xdr:ext cx="469744" cy="259045"/>
    <xdr:sp macro="" textlink="">
      <xdr:nvSpPr>
        <xdr:cNvPr id="85" name="テキスト ボックス 84"/>
        <xdr:cNvSpPr txBox="1"/>
      </xdr:nvSpPr>
      <xdr:spPr>
        <a:xfrm>
          <a:off x="3562428" y="642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41384</xdr:rowOff>
    </xdr:from>
    <xdr:to>
      <xdr:col>15</xdr:col>
      <xdr:colOff>101600</xdr:colOff>
      <xdr:row>37</xdr:row>
      <xdr:rowOff>142984</xdr:rowOff>
    </xdr:to>
    <xdr:sp macro="" textlink="">
      <xdr:nvSpPr>
        <xdr:cNvPr id="86" name="楕円 85"/>
        <xdr:cNvSpPr/>
      </xdr:nvSpPr>
      <xdr:spPr>
        <a:xfrm>
          <a:off x="2857500" y="6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134111</xdr:rowOff>
    </xdr:from>
    <xdr:ext cx="469744" cy="259045"/>
    <xdr:sp macro="" textlink="">
      <xdr:nvSpPr>
        <xdr:cNvPr id="87" name="テキスト ボックス 86"/>
        <xdr:cNvSpPr txBox="1"/>
      </xdr:nvSpPr>
      <xdr:spPr>
        <a:xfrm>
          <a:off x="2673428" y="647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51181</xdr:rowOff>
    </xdr:from>
    <xdr:to>
      <xdr:col>10</xdr:col>
      <xdr:colOff>165100</xdr:colOff>
      <xdr:row>37</xdr:row>
      <xdr:rowOff>152781</xdr:rowOff>
    </xdr:to>
    <xdr:sp macro="" textlink="">
      <xdr:nvSpPr>
        <xdr:cNvPr id="88" name="楕円 87"/>
        <xdr:cNvSpPr/>
      </xdr:nvSpPr>
      <xdr:spPr>
        <a:xfrm>
          <a:off x="1968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169308</xdr:rowOff>
    </xdr:from>
    <xdr:ext cx="469744" cy="259045"/>
    <xdr:sp macro="" textlink="">
      <xdr:nvSpPr>
        <xdr:cNvPr id="89" name="テキスト ボックス 88"/>
        <xdr:cNvSpPr txBox="1"/>
      </xdr:nvSpPr>
      <xdr:spPr>
        <a:xfrm>
          <a:off x="1784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62774</xdr:rowOff>
    </xdr:from>
    <xdr:to>
      <xdr:col>6</xdr:col>
      <xdr:colOff>38100</xdr:colOff>
      <xdr:row>37</xdr:row>
      <xdr:rowOff>164374</xdr:rowOff>
    </xdr:to>
    <xdr:sp macro="" textlink="">
      <xdr:nvSpPr>
        <xdr:cNvPr id="90" name="楕円 89"/>
        <xdr:cNvSpPr/>
      </xdr:nvSpPr>
      <xdr:spPr>
        <a:xfrm>
          <a:off x="1079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9451</xdr:rowOff>
    </xdr:from>
    <xdr:ext cx="469744" cy="259045"/>
    <xdr:sp macro="" textlink="">
      <xdr:nvSpPr>
        <xdr:cNvPr id="91" name="テキスト ボックス 90"/>
        <xdr:cNvSpPr txBox="1"/>
      </xdr:nvSpPr>
      <xdr:spPr>
        <a:xfrm>
          <a:off x="895428" y="61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152136</xdr:rowOff>
    </xdr:from>
    <xdr:to>
      <xdr:col>24</xdr:col>
      <xdr:colOff>63500</xdr:colOff>
      <xdr:row>57</xdr:row>
      <xdr:rowOff>74214</xdr:rowOff>
    </xdr:to>
    <xdr:cxnSp macro="">
      <xdr:nvCxnSpPr>
        <xdr:cNvPr id="120" name="直線コネクタ 119"/>
        <xdr:cNvCxnSpPr/>
      </xdr:nvCxnSpPr>
      <xdr:spPr>
        <a:xfrm flipV="1">
          <a:off x="3797300" y="9753336"/>
          <a:ext cx="838200" cy="9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63462</xdr:rowOff>
    </xdr:from>
    <xdr:to>
      <xdr:col>19</xdr:col>
      <xdr:colOff>177800</xdr:colOff>
      <xdr:row>57</xdr:row>
      <xdr:rowOff>74214</xdr:rowOff>
    </xdr:to>
    <xdr:cxnSp macro="">
      <xdr:nvCxnSpPr>
        <xdr:cNvPr id="123" name="直線コネクタ 122"/>
        <xdr:cNvCxnSpPr/>
      </xdr:nvCxnSpPr>
      <xdr:spPr>
        <a:xfrm>
          <a:off x="2908300" y="9493212"/>
          <a:ext cx="889000" cy="3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63462</xdr:rowOff>
    </xdr:from>
    <xdr:to>
      <xdr:col>15</xdr:col>
      <xdr:colOff>50800</xdr:colOff>
      <xdr:row>57</xdr:row>
      <xdr:rowOff>96155</xdr:rowOff>
    </xdr:to>
    <xdr:cxnSp macro="">
      <xdr:nvCxnSpPr>
        <xdr:cNvPr id="126" name="直線コネクタ 125"/>
        <xdr:cNvCxnSpPr/>
      </xdr:nvCxnSpPr>
      <xdr:spPr>
        <a:xfrm flipV="1">
          <a:off x="2019300" y="9493212"/>
          <a:ext cx="889000" cy="3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96155</xdr:rowOff>
    </xdr:from>
    <xdr:to>
      <xdr:col>10</xdr:col>
      <xdr:colOff>114300</xdr:colOff>
      <xdr:row>57</xdr:row>
      <xdr:rowOff>116356</xdr:rowOff>
    </xdr:to>
    <xdr:cxnSp macro="">
      <xdr:nvCxnSpPr>
        <xdr:cNvPr id="129" name="直線コネクタ 128"/>
        <xdr:cNvCxnSpPr/>
      </xdr:nvCxnSpPr>
      <xdr:spPr>
        <a:xfrm flipV="1">
          <a:off x="1130300" y="9868805"/>
          <a:ext cx="8890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158364</xdr:rowOff>
    </xdr:from>
    <xdr:to>
      <xdr:col>10</xdr:col>
      <xdr:colOff>165100</xdr:colOff>
      <xdr:row>57</xdr:row>
      <xdr:rowOff>88514</xdr:rowOff>
    </xdr:to>
    <xdr:sp macro="" textlink="">
      <xdr:nvSpPr>
        <xdr:cNvPr id="130" name="フローチャート: 判断 129"/>
        <xdr:cNvSpPr/>
      </xdr:nvSpPr>
      <xdr:spPr>
        <a:xfrm>
          <a:off x="1968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105041</xdr:rowOff>
    </xdr:from>
    <xdr:ext cx="534377" cy="259045"/>
    <xdr:sp macro="" textlink="">
      <xdr:nvSpPr>
        <xdr:cNvPr id="131" name="テキスト ボックス 130"/>
        <xdr:cNvSpPr txBox="1"/>
      </xdr:nvSpPr>
      <xdr:spPr>
        <a:xfrm>
          <a:off x="1752111" y="95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118058</xdr:rowOff>
    </xdr:from>
    <xdr:to>
      <xdr:col>6</xdr:col>
      <xdr:colOff>38100</xdr:colOff>
      <xdr:row>57</xdr:row>
      <xdr:rowOff>48208</xdr:rowOff>
    </xdr:to>
    <xdr:sp macro="" textlink="">
      <xdr:nvSpPr>
        <xdr:cNvPr id="132" name="フローチャート: 判断 131"/>
        <xdr:cNvSpPr/>
      </xdr:nvSpPr>
      <xdr:spPr>
        <a:xfrm>
          <a:off x="1079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64735</xdr:rowOff>
    </xdr:from>
    <xdr:ext cx="599010" cy="259045"/>
    <xdr:sp macro="" textlink="">
      <xdr:nvSpPr>
        <xdr:cNvPr id="133" name="テキスト ボックス 132"/>
        <xdr:cNvSpPr txBox="1"/>
      </xdr:nvSpPr>
      <xdr:spPr>
        <a:xfrm>
          <a:off x="830795" y="94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101336</xdr:rowOff>
    </xdr:from>
    <xdr:to>
      <xdr:col>24</xdr:col>
      <xdr:colOff>114300</xdr:colOff>
      <xdr:row>57</xdr:row>
      <xdr:rowOff>31486</xdr:rowOff>
    </xdr:to>
    <xdr:sp macro="" textlink="">
      <xdr:nvSpPr>
        <xdr:cNvPr id="139" name="楕円 138"/>
        <xdr:cNvSpPr/>
      </xdr:nvSpPr>
      <xdr:spPr>
        <a:xfrm>
          <a:off x="4584700" y="97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79763</xdr:rowOff>
    </xdr:from>
    <xdr:ext cx="599010" cy="259045"/>
    <xdr:sp macro="" textlink="">
      <xdr:nvSpPr>
        <xdr:cNvPr id="140" name="総務費該当値テキスト"/>
        <xdr:cNvSpPr txBox="1"/>
      </xdr:nvSpPr>
      <xdr:spPr>
        <a:xfrm>
          <a:off x="4686300" y="968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23414</xdr:rowOff>
    </xdr:from>
    <xdr:to>
      <xdr:col>20</xdr:col>
      <xdr:colOff>38100</xdr:colOff>
      <xdr:row>57</xdr:row>
      <xdr:rowOff>125014</xdr:rowOff>
    </xdr:to>
    <xdr:sp macro="" textlink="">
      <xdr:nvSpPr>
        <xdr:cNvPr id="141" name="楕円 140"/>
        <xdr:cNvSpPr/>
      </xdr:nvSpPr>
      <xdr:spPr>
        <a:xfrm>
          <a:off x="3746500" y="9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116141</xdr:rowOff>
    </xdr:from>
    <xdr:ext cx="534377" cy="259045"/>
    <xdr:sp macro="" textlink="">
      <xdr:nvSpPr>
        <xdr:cNvPr id="142" name="テキスト ボックス 141"/>
        <xdr:cNvSpPr txBox="1"/>
      </xdr:nvSpPr>
      <xdr:spPr>
        <a:xfrm>
          <a:off x="3530111" y="98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12662</xdr:rowOff>
    </xdr:from>
    <xdr:to>
      <xdr:col>15</xdr:col>
      <xdr:colOff>101600</xdr:colOff>
      <xdr:row>55</xdr:row>
      <xdr:rowOff>114262</xdr:rowOff>
    </xdr:to>
    <xdr:sp macro="" textlink="">
      <xdr:nvSpPr>
        <xdr:cNvPr id="143" name="楕円 142"/>
        <xdr:cNvSpPr/>
      </xdr:nvSpPr>
      <xdr:spPr>
        <a:xfrm>
          <a:off x="2857500" y="94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105389</xdr:rowOff>
    </xdr:from>
    <xdr:ext cx="599010" cy="259045"/>
    <xdr:sp macro="" textlink="">
      <xdr:nvSpPr>
        <xdr:cNvPr id="144" name="テキスト ボックス 143"/>
        <xdr:cNvSpPr txBox="1"/>
      </xdr:nvSpPr>
      <xdr:spPr>
        <a:xfrm>
          <a:off x="2608795" y="953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45355</xdr:rowOff>
    </xdr:from>
    <xdr:to>
      <xdr:col>10</xdr:col>
      <xdr:colOff>165100</xdr:colOff>
      <xdr:row>57</xdr:row>
      <xdr:rowOff>146955</xdr:rowOff>
    </xdr:to>
    <xdr:sp macro="" textlink="">
      <xdr:nvSpPr>
        <xdr:cNvPr id="145" name="楕円 144"/>
        <xdr:cNvSpPr/>
      </xdr:nvSpPr>
      <xdr:spPr>
        <a:xfrm>
          <a:off x="1968500" y="98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138082</xdr:rowOff>
    </xdr:from>
    <xdr:ext cx="534377" cy="259045"/>
    <xdr:sp macro="" textlink="">
      <xdr:nvSpPr>
        <xdr:cNvPr id="146" name="テキスト ボックス 145"/>
        <xdr:cNvSpPr txBox="1"/>
      </xdr:nvSpPr>
      <xdr:spPr>
        <a:xfrm>
          <a:off x="1752111" y="99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65556</xdr:rowOff>
    </xdr:from>
    <xdr:to>
      <xdr:col>6</xdr:col>
      <xdr:colOff>38100</xdr:colOff>
      <xdr:row>57</xdr:row>
      <xdr:rowOff>167156</xdr:rowOff>
    </xdr:to>
    <xdr:sp macro="" textlink="">
      <xdr:nvSpPr>
        <xdr:cNvPr id="147" name="楕円 146"/>
        <xdr:cNvSpPr/>
      </xdr:nvSpPr>
      <xdr:spPr>
        <a:xfrm>
          <a:off x="1079500" y="98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158283</xdr:rowOff>
    </xdr:from>
    <xdr:ext cx="534377" cy="259045"/>
    <xdr:sp macro="" textlink="">
      <xdr:nvSpPr>
        <xdr:cNvPr id="148" name="テキスト ボックス 147"/>
        <xdr:cNvSpPr txBox="1"/>
      </xdr:nvSpPr>
      <xdr:spPr>
        <a:xfrm>
          <a:off x="863111" y="99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109970</xdr:rowOff>
    </xdr:from>
    <xdr:to>
      <xdr:col>24</xdr:col>
      <xdr:colOff>63500</xdr:colOff>
      <xdr:row>76</xdr:row>
      <xdr:rowOff>115900</xdr:rowOff>
    </xdr:to>
    <xdr:cxnSp macro="">
      <xdr:nvCxnSpPr>
        <xdr:cNvPr id="178" name="直線コネクタ 177"/>
        <xdr:cNvCxnSpPr/>
      </xdr:nvCxnSpPr>
      <xdr:spPr>
        <a:xfrm>
          <a:off x="3797300" y="13140170"/>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109970</xdr:rowOff>
    </xdr:from>
    <xdr:to>
      <xdr:col>19</xdr:col>
      <xdr:colOff>177800</xdr:colOff>
      <xdr:row>78</xdr:row>
      <xdr:rowOff>40106</xdr:rowOff>
    </xdr:to>
    <xdr:cxnSp macro="">
      <xdr:nvCxnSpPr>
        <xdr:cNvPr id="181" name="直線コネクタ 180"/>
        <xdr:cNvCxnSpPr/>
      </xdr:nvCxnSpPr>
      <xdr:spPr>
        <a:xfrm flipV="1">
          <a:off x="2908300" y="13140170"/>
          <a:ext cx="889000" cy="27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53747</xdr:rowOff>
    </xdr:from>
    <xdr:to>
      <xdr:col>15</xdr:col>
      <xdr:colOff>50800</xdr:colOff>
      <xdr:row>78</xdr:row>
      <xdr:rowOff>40106</xdr:rowOff>
    </xdr:to>
    <xdr:cxnSp macro="">
      <xdr:nvCxnSpPr>
        <xdr:cNvPr id="184" name="直線コネクタ 183"/>
        <xdr:cNvCxnSpPr/>
      </xdr:nvCxnSpPr>
      <xdr:spPr>
        <a:xfrm>
          <a:off x="2019300" y="13255397"/>
          <a:ext cx="889000" cy="1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53747</xdr:rowOff>
    </xdr:from>
    <xdr:to>
      <xdr:col>10</xdr:col>
      <xdr:colOff>114300</xdr:colOff>
      <xdr:row>79</xdr:row>
      <xdr:rowOff>6362</xdr:rowOff>
    </xdr:to>
    <xdr:cxnSp macro="">
      <xdr:nvCxnSpPr>
        <xdr:cNvPr id="187" name="直線コネクタ 186"/>
        <xdr:cNvCxnSpPr/>
      </xdr:nvCxnSpPr>
      <xdr:spPr>
        <a:xfrm flipV="1">
          <a:off x="1130300" y="13255397"/>
          <a:ext cx="889000" cy="29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8" name="フローチャート: 判断 187"/>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148556</xdr:rowOff>
    </xdr:from>
    <xdr:ext cx="599010" cy="259045"/>
    <xdr:sp macro="" textlink="">
      <xdr:nvSpPr>
        <xdr:cNvPr id="189" name="テキスト ボックス 188"/>
        <xdr:cNvSpPr txBox="1"/>
      </xdr:nvSpPr>
      <xdr:spPr>
        <a:xfrm>
          <a:off x="1719795" y="1335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90" name="フローチャート: 判断 189"/>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91" name="テキスト ボックス 190"/>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65100</xdr:rowOff>
    </xdr:from>
    <xdr:to>
      <xdr:col>24</xdr:col>
      <xdr:colOff>114300</xdr:colOff>
      <xdr:row>76</xdr:row>
      <xdr:rowOff>166700</xdr:rowOff>
    </xdr:to>
    <xdr:sp macro="" textlink="">
      <xdr:nvSpPr>
        <xdr:cNvPr id="197" name="楕円 196"/>
        <xdr:cNvSpPr/>
      </xdr:nvSpPr>
      <xdr:spPr>
        <a:xfrm>
          <a:off x="4584700" y="130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43527</xdr:rowOff>
    </xdr:from>
    <xdr:ext cx="599010" cy="259045"/>
    <xdr:sp macro="" textlink="">
      <xdr:nvSpPr>
        <xdr:cNvPr id="198" name="民生費該当値テキスト"/>
        <xdr:cNvSpPr txBox="1"/>
      </xdr:nvSpPr>
      <xdr:spPr>
        <a:xfrm>
          <a:off x="4686300" y="130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59170</xdr:rowOff>
    </xdr:from>
    <xdr:to>
      <xdr:col>20</xdr:col>
      <xdr:colOff>38100</xdr:colOff>
      <xdr:row>76</xdr:row>
      <xdr:rowOff>160770</xdr:rowOff>
    </xdr:to>
    <xdr:sp macro="" textlink="">
      <xdr:nvSpPr>
        <xdr:cNvPr id="199" name="楕円 198"/>
        <xdr:cNvSpPr/>
      </xdr:nvSpPr>
      <xdr:spPr>
        <a:xfrm>
          <a:off x="3746500" y="130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151897</xdr:rowOff>
    </xdr:from>
    <xdr:ext cx="599010" cy="259045"/>
    <xdr:sp macro="" textlink="">
      <xdr:nvSpPr>
        <xdr:cNvPr id="200" name="テキスト ボックス 199"/>
        <xdr:cNvSpPr txBox="1"/>
      </xdr:nvSpPr>
      <xdr:spPr>
        <a:xfrm>
          <a:off x="3497795" y="1318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160756</xdr:rowOff>
    </xdr:from>
    <xdr:to>
      <xdr:col>15</xdr:col>
      <xdr:colOff>101600</xdr:colOff>
      <xdr:row>78</xdr:row>
      <xdr:rowOff>90906</xdr:rowOff>
    </xdr:to>
    <xdr:sp macro="" textlink="">
      <xdr:nvSpPr>
        <xdr:cNvPr id="201" name="楕円 200"/>
        <xdr:cNvSpPr/>
      </xdr:nvSpPr>
      <xdr:spPr>
        <a:xfrm>
          <a:off x="2857500" y="133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82033</xdr:rowOff>
    </xdr:from>
    <xdr:ext cx="599010" cy="259045"/>
    <xdr:sp macro="" textlink="">
      <xdr:nvSpPr>
        <xdr:cNvPr id="202" name="テキスト ボックス 201"/>
        <xdr:cNvSpPr txBox="1"/>
      </xdr:nvSpPr>
      <xdr:spPr>
        <a:xfrm>
          <a:off x="2608795" y="134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2947</xdr:rowOff>
    </xdr:from>
    <xdr:to>
      <xdr:col>10</xdr:col>
      <xdr:colOff>165100</xdr:colOff>
      <xdr:row>77</xdr:row>
      <xdr:rowOff>104547</xdr:rowOff>
    </xdr:to>
    <xdr:sp macro="" textlink="">
      <xdr:nvSpPr>
        <xdr:cNvPr id="203" name="楕円 202"/>
        <xdr:cNvSpPr/>
      </xdr:nvSpPr>
      <xdr:spPr>
        <a:xfrm>
          <a:off x="1968500" y="132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121074</xdr:rowOff>
    </xdr:from>
    <xdr:ext cx="599010" cy="259045"/>
    <xdr:sp macro="" textlink="">
      <xdr:nvSpPr>
        <xdr:cNvPr id="204" name="テキスト ボックス 203"/>
        <xdr:cNvSpPr txBox="1"/>
      </xdr:nvSpPr>
      <xdr:spPr>
        <a:xfrm>
          <a:off x="1719795" y="129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127012</xdr:rowOff>
    </xdr:from>
    <xdr:to>
      <xdr:col>6</xdr:col>
      <xdr:colOff>38100</xdr:colOff>
      <xdr:row>79</xdr:row>
      <xdr:rowOff>57162</xdr:rowOff>
    </xdr:to>
    <xdr:sp macro="" textlink="">
      <xdr:nvSpPr>
        <xdr:cNvPr id="205" name="楕円 204"/>
        <xdr:cNvSpPr/>
      </xdr:nvSpPr>
      <xdr:spPr>
        <a:xfrm>
          <a:off x="1079500" y="135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48289</xdr:rowOff>
    </xdr:from>
    <xdr:ext cx="599010" cy="259045"/>
    <xdr:sp macro="" textlink="">
      <xdr:nvSpPr>
        <xdr:cNvPr id="206" name="テキスト ボックス 205"/>
        <xdr:cNvSpPr txBox="1"/>
      </xdr:nvSpPr>
      <xdr:spPr>
        <a:xfrm>
          <a:off x="830795" y="1359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32829</xdr:rowOff>
    </xdr:from>
    <xdr:to>
      <xdr:col>24</xdr:col>
      <xdr:colOff>63500</xdr:colOff>
      <xdr:row>97</xdr:row>
      <xdr:rowOff>65532</xdr:rowOff>
    </xdr:to>
    <xdr:cxnSp macro="">
      <xdr:nvCxnSpPr>
        <xdr:cNvPr id="236" name="直線コネクタ 235"/>
        <xdr:cNvCxnSpPr/>
      </xdr:nvCxnSpPr>
      <xdr:spPr>
        <a:xfrm flipV="1">
          <a:off x="3797300" y="16663479"/>
          <a:ext cx="8382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120625</xdr:rowOff>
    </xdr:from>
    <xdr:to>
      <xdr:col>19</xdr:col>
      <xdr:colOff>177800</xdr:colOff>
      <xdr:row>97</xdr:row>
      <xdr:rowOff>65532</xdr:rowOff>
    </xdr:to>
    <xdr:cxnSp macro="">
      <xdr:nvCxnSpPr>
        <xdr:cNvPr id="239" name="直線コネクタ 238"/>
        <xdr:cNvCxnSpPr/>
      </xdr:nvCxnSpPr>
      <xdr:spPr>
        <a:xfrm>
          <a:off x="2908300" y="16236925"/>
          <a:ext cx="889000" cy="4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120625</xdr:rowOff>
    </xdr:from>
    <xdr:to>
      <xdr:col>15</xdr:col>
      <xdr:colOff>50800</xdr:colOff>
      <xdr:row>97</xdr:row>
      <xdr:rowOff>107341</xdr:rowOff>
    </xdr:to>
    <xdr:cxnSp macro="">
      <xdr:nvCxnSpPr>
        <xdr:cNvPr id="242" name="直線コネクタ 241"/>
        <xdr:cNvCxnSpPr/>
      </xdr:nvCxnSpPr>
      <xdr:spPr>
        <a:xfrm flipV="1">
          <a:off x="2019300" y="16236925"/>
          <a:ext cx="889000" cy="5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107341</xdr:rowOff>
    </xdr:from>
    <xdr:to>
      <xdr:col>10</xdr:col>
      <xdr:colOff>114300</xdr:colOff>
      <xdr:row>98</xdr:row>
      <xdr:rowOff>171411</xdr:rowOff>
    </xdr:to>
    <xdr:cxnSp macro="">
      <xdr:nvCxnSpPr>
        <xdr:cNvPr id="245" name="直線コネクタ 244"/>
        <xdr:cNvCxnSpPr/>
      </xdr:nvCxnSpPr>
      <xdr:spPr>
        <a:xfrm flipV="1">
          <a:off x="1130300" y="16737991"/>
          <a:ext cx="889000" cy="2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167463</xdr:rowOff>
    </xdr:from>
    <xdr:to>
      <xdr:col>10</xdr:col>
      <xdr:colOff>165100</xdr:colOff>
      <xdr:row>98</xdr:row>
      <xdr:rowOff>97613</xdr:rowOff>
    </xdr:to>
    <xdr:sp macro="" textlink="">
      <xdr:nvSpPr>
        <xdr:cNvPr id="246" name="フローチャート: 判断 245"/>
        <xdr:cNvSpPr/>
      </xdr:nvSpPr>
      <xdr:spPr>
        <a:xfrm>
          <a:off x="1968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88740</xdr:rowOff>
    </xdr:from>
    <xdr:ext cx="534377" cy="259045"/>
    <xdr:sp macro="" textlink="">
      <xdr:nvSpPr>
        <xdr:cNvPr id="247" name="テキスト ボックス 246"/>
        <xdr:cNvSpPr txBox="1"/>
      </xdr:nvSpPr>
      <xdr:spPr>
        <a:xfrm>
          <a:off x="1752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17895</xdr:rowOff>
    </xdr:from>
    <xdr:to>
      <xdr:col>6</xdr:col>
      <xdr:colOff>38100</xdr:colOff>
      <xdr:row>98</xdr:row>
      <xdr:rowOff>119495</xdr:rowOff>
    </xdr:to>
    <xdr:sp macro="" textlink="">
      <xdr:nvSpPr>
        <xdr:cNvPr id="248" name="フローチャート: 判断 247"/>
        <xdr:cNvSpPr/>
      </xdr:nvSpPr>
      <xdr:spPr>
        <a:xfrm>
          <a:off x="1079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136022</xdr:rowOff>
    </xdr:from>
    <xdr:ext cx="534377" cy="259045"/>
    <xdr:sp macro="" textlink="">
      <xdr:nvSpPr>
        <xdr:cNvPr id="249" name="テキスト ボックス 248"/>
        <xdr:cNvSpPr txBox="1"/>
      </xdr:nvSpPr>
      <xdr:spPr>
        <a:xfrm>
          <a:off x="863111" y="16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153479</xdr:rowOff>
    </xdr:from>
    <xdr:to>
      <xdr:col>24</xdr:col>
      <xdr:colOff>114300</xdr:colOff>
      <xdr:row>97</xdr:row>
      <xdr:rowOff>83629</xdr:rowOff>
    </xdr:to>
    <xdr:sp macro="" textlink="">
      <xdr:nvSpPr>
        <xdr:cNvPr id="255" name="楕円 254"/>
        <xdr:cNvSpPr/>
      </xdr:nvSpPr>
      <xdr:spPr>
        <a:xfrm>
          <a:off x="45847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131906</xdr:rowOff>
    </xdr:from>
    <xdr:ext cx="534377" cy="259045"/>
    <xdr:sp macro="" textlink="">
      <xdr:nvSpPr>
        <xdr:cNvPr id="256" name="衛生費該当値テキスト"/>
        <xdr:cNvSpPr txBox="1"/>
      </xdr:nvSpPr>
      <xdr:spPr>
        <a:xfrm>
          <a:off x="4686300" y="16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14732</xdr:rowOff>
    </xdr:from>
    <xdr:to>
      <xdr:col>20</xdr:col>
      <xdr:colOff>38100</xdr:colOff>
      <xdr:row>97</xdr:row>
      <xdr:rowOff>116332</xdr:rowOff>
    </xdr:to>
    <xdr:sp macro="" textlink="">
      <xdr:nvSpPr>
        <xdr:cNvPr id="257" name="楕円 256"/>
        <xdr:cNvSpPr/>
      </xdr:nvSpPr>
      <xdr:spPr>
        <a:xfrm>
          <a:off x="3746500" y="16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107459</xdr:rowOff>
    </xdr:from>
    <xdr:ext cx="534377" cy="259045"/>
    <xdr:sp macro="" textlink="">
      <xdr:nvSpPr>
        <xdr:cNvPr id="258" name="テキスト ボックス 257"/>
        <xdr:cNvSpPr txBox="1"/>
      </xdr:nvSpPr>
      <xdr:spPr>
        <a:xfrm>
          <a:off x="3530111" y="167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69825</xdr:rowOff>
    </xdr:from>
    <xdr:to>
      <xdr:col>15</xdr:col>
      <xdr:colOff>101600</xdr:colOff>
      <xdr:row>94</xdr:row>
      <xdr:rowOff>171425</xdr:rowOff>
    </xdr:to>
    <xdr:sp macro="" textlink="">
      <xdr:nvSpPr>
        <xdr:cNvPr id="259" name="楕円 258"/>
        <xdr:cNvSpPr/>
      </xdr:nvSpPr>
      <xdr:spPr>
        <a:xfrm>
          <a:off x="2857500" y="16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16502</xdr:rowOff>
    </xdr:from>
    <xdr:ext cx="534377" cy="259045"/>
    <xdr:sp macro="" textlink="">
      <xdr:nvSpPr>
        <xdr:cNvPr id="260" name="テキスト ボックス 259"/>
        <xdr:cNvSpPr txBox="1"/>
      </xdr:nvSpPr>
      <xdr:spPr>
        <a:xfrm>
          <a:off x="2641111" y="159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56541</xdr:rowOff>
    </xdr:from>
    <xdr:to>
      <xdr:col>10</xdr:col>
      <xdr:colOff>165100</xdr:colOff>
      <xdr:row>97</xdr:row>
      <xdr:rowOff>158141</xdr:rowOff>
    </xdr:to>
    <xdr:sp macro="" textlink="">
      <xdr:nvSpPr>
        <xdr:cNvPr id="261" name="楕円 260"/>
        <xdr:cNvSpPr/>
      </xdr:nvSpPr>
      <xdr:spPr>
        <a:xfrm>
          <a:off x="1968500" y="166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3218</xdr:rowOff>
    </xdr:from>
    <xdr:ext cx="534377" cy="259045"/>
    <xdr:sp macro="" textlink="">
      <xdr:nvSpPr>
        <xdr:cNvPr id="262" name="テキスト ボックス 261"/>
        <xdr:cNvSpPr txBox="1"/>
      </xdr:nvSpPr>
      <xdr:spPr>
        <a:xfrm>
          <a:off x="1752111" y="164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120611</xdr:rowOff>
    </xdr:from>
    <xdr:to>
      <xdr:col>6</xdr:col>
      <xdr:colOff>38100</xdr:colOff>
      <xdr:row>99</xdr:row>
      <xdr:rowOff>50761</xdr:rowOff>
    </xdr:to>
    <xdr:sp macro="" textlink="">
      <xdr:nvSpPr>
        <xdr:cNvPr id="263" name="楕円 262"/>
        <xdr:cNvSpPr/>
      </xdr:nvSpPr>
      <xdr:spPr>
        <a:xfrm>
          <a:off x="1079500" y="169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41888</xdr:rowOff>
    </xdr:from>
    <xdr:ext cx="534377" cy="259045"/>
    <xdr:sp macro="" textlink="">
      <xdr:nvSpPr>
        <xdr:cNvPr id="264" name="テキスト ボックス 263"/>
        <xdr:cNvSpPr txBox="1"/>
      </xdr:nvSpPr>
      <xdr:spPr>
        <a:xfrm>
          <a:off x="863111" y="170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67463</xdr:rowOff>
    </xdr:from>
    <xdr:to>
      <xdr:col>55</xdr:col>
      <xdr:colOff>0</xdr:colOff>
      <xdr:row>38</xdr:row>
      <xdr:rowOff>94894</xdr:rowOff>
    </xdr:to>
    <xdr:cxnSp macro="">
      <xdr:nvCxnSpPr>
        <xdr:cNvPr id="291" name="直線コネクタ 290"/>
        <xdr:cNvCxnSpPr/>
      </xdr:nvCxnSpPr>
      <xdr:spPr>
        <a:xfrm>
          <a:off x="9639300" y="658256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67463</xdr:rowOff>
    </xdr:to>
    <xdr:cxnSp macro="">
      <xdr:nvCxnSpPr>
        <xdr:cNvPr id="294" name="直線コネクタ 293"/>
        <xdr:cNvCxnSpPr/>
      </xdr:nvCxnSpPr>
      <xdr:spPr>
        <a:xfrm>
          <a:off x="8750300" y="6518097"/>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2997</xdr:rowOff>
    </xdr:from>
    <xdr:to>
      <xdr:col>45</xdr:col>
      <xdr:colOff>177800</xdr:colOff>
      <xdr:row>38</xdr:row>
      <xdr:rowOff>67005</xdr:rowOff>
    </xdr:to>
    <xdr:cxnSp macro="">
      <xdr:nvCxnSpPr>
        <xdr:cNvPr id="297" name="直線コネクタ 296"/>
        <xdr:cNvCxnSpPr/>
      </xdr:nvCxnSpPr>
      <xdr:spPr>
        <a:xfrm flipV="1">
          <a:off x="7861300" y="65180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67005</xdr:rowOff>
    </xdr:from>
    <xdr:to>
      <xdr:col>41</xdr:col>
      <xdr:colOff>50800</xdr:colOff>
      <xdr:row>38</xdr:row>
      <xdr:rowOff>74320</xdr:rowOff>
    </xdr:to>
    <xdr:cxnSp macro="">
      <xdr:nvCxnSpPr>
        <xdr:cNvPr id="300" name="直線コネクタ 299"/>
        <xdr:cNvCxnSpPr/>
      </xdr:nvCxnSpPr>
      <xdr:spPr>
        <a:xfrm flipV="1">
          <a:off x="6972300" y="658210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1" name="フローチャート: 判断 300"/>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2" name="テキスト ボックス 301"/>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3" name="フローチャート: 判断 302"/>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4" name="テキスト ボックス 303"/>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44094</xdr:rowOff>
    </xdr:from>
    <xdr:to>
      <xdr:col>55</xdr:col>
      <xdr:colOff>50800</xdr:colOff>
      <xdr:row>38</xdr:row>
      <xdr:rowOff>145694</xdr:rowOff>
    </xdr:to>
    <xdr:sp macro="" textlink="">
      <xdr:nvSpPr>
        <xdr:cNvPr id="310" name="楕円 309"/>
        <xdr:cNvSpPr/>
      </xdr:nvSpPr>
      <xdr:spPr>
        <a:xfrm>
          <a:off x="104267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130471</xdr:rowOff>
    </xdr:from>
    <xdr:ext cx="313932" cy="259045"/>
    <xdr:sp macro="" textlink="">
      <xdr:nvSpPr>
        <xdr:cNvPr id="311" name="労働費該当値テキスト"/>
        <xdr:cNvSpPr txBox="1"/>
      </xdr:nvSpPr>
      <xdr:spPr>
        <a:xfrm>
          <a:off x="10528300" y="6474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16663</xdr:rowOff>
    </xdr:from>
    <xdr:to>
      <xdr:col>50</xdr:col>
      <xdr:colOff>165100</xdr:colOff>
      <xdr:row>38</xdr:row>
      <xdr:rowOff>118263</xdr:rowOff>
    </xdr:to>
    <xdr:sp macro="" textlink="">
      <xdr:nvSpPr>
        <xdr:cNvPr id="312" name="楕円 311"/>
        <xdr:cNvSpPr/>
      </xdr:nvSpPr>
      <xdr:spPr>
        <a:xfrm>
          <a:off x="9588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109390</xdr:rowOff>
    </xdr:from>
    <xdr:ext cx="378565" cy="259045"/>
    <xdr:sp macro="" textlink="">
      <xdr:nvSpPr>
        <xdr:cNvPr id="313" name="テキスト ボックス 312"/>
        <xdr:cNvSpPr txBox="1"/>
      </xdr:nvSpPr>
      <xdr:spPr>
        <a:xfrm>
          <a:off x="9450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123647</xdr:rowOff>
    </xdr:from>
    <xdr:to>
      <xdr:col>46</xdr:col>
      <xdr:colOff>38100</xdr:colOff>
      <xdr:row>38</xdr:row>
      <xdr:rowOff>53797</xdr:rowOff>
    </xdr:to>
    <xdr:sp macro="" textlink="">
      <xdr:nvSpPr>
        <xdr:cNvPr id="314" name="楕円 313"/>
        <xdr:cNvSpPr/>
      </xdr:nvSpPr>
      <xdr:spPr>
        <a:xfrm>
          <a:off x="8699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44924</xdr:rowOff>
    </xdr:from>
    <xdr:ext cx="378565" cy="259045"/>
    <xdr:sp macro="" textlink="">
      <xdr:nvSpPr>
        <xdr:cNvPr id="315" name="テキスト ボックス 314"/>
        <xdr:cNvSpPr txBox="1"/>
      </xdr:nvSpPr>
      <xdr:spPr>
        <a:xfrm>
          <a:off x="8561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xdr:rowOff>
    </xdr:from>
    <xdr:to>
      <xdr:col>41</xdr:col>
      <xdr:colOff>101600</xdr:colOff>
      <xdr:row>38</xdr:row>
      <xdr:rowOff>117805</xdr:rowOff>
    </xdr:to>
    <xdr:sp macro="" textlink="">
      <xdr:nvSpPr>
        <xdr:cNvPr id="316" name="楕円 315"/>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108932</xdr:rowOff>
    </xdr:from>
    <xdr:ext cx="378565" cy="259045"/>
    <xdr:sp macro="" textlink="">
      <xdr:nvSpPr>
        <xdr:cNvPr id="317" name="テキスト ボックス 316"/>
        <xdr:cNvSpPr txBox="1"/>
      </xdr:nvSpPr>
      <xdr:spPr>
        <a:xfrm>
          <a:off x="7672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23520</xdr:rowOff>
    </xdr:from>
    <xdr:to>
      <xdr:col>36</xdr:col>
      <xdr:colOff>165100</xdr:colOff>
      <xdr:row>38</xdr:row>
      <xdr:rowOff>125120</xdr:rowOff>
    </xdr:to>
    <xdr:sp macro="" textlink="">
      <xdr:nvSpPr>
        <xdr:cNvPr id="318" name="楕円 317"/>
        <xdr:cNvSpPr/>
      </xdr:nvSpPr>
      <xdr:spPr>
        <a:xfrm>
          <a:off x="6921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116247</xdr:rowOff>
    </xdr:from>
    <xdr:ext cx="378565" cy="259045"/>
    <xdr:sp macro="" textlink="">
      <xdr:nvSpPr>
        <xdr:cNvPr id="319" name="テキスト ボックス 318"/>
        <xdr:cNvSpPr txBox="1"/>
      </xdr:nvSpPr>
      <xdr:spPr>
        <a:xfrm>
          <a:off x="6783017" y="663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116383</xdr:rowOff>
    </xdr:from>
    <xdr:to>
      <xdr:col>55</xdr:col>
      <xdr:colOff>0</xdr:colOff>
      <xdr:row>57</xdr:row>
      <xdr:rowOff>125801</xdr:rowOff>
    </xdr:to>
    <xdr:cxnSp macro="">
      <xdr:nvCxnSpPr>
        <xdr:cNvPr id="348" name="直線コネクタ 347"/>
        <xdr:cNvCxnSpPr/>
      </xdr:nvCxnSpPr>
      <xdr:spPr>
        <a:xfrm flipV="1">
          <a:off x="9639300" y="9889033"/>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56832</xdr:rowOff>
    </xdr:from>
    <xdr:to>
      <xdr:col>50</xdr:col>
      <xdr:colOff>114300</xdr:colOff>
      <xdr:row>57</xdr:row>
      <xdr:rowOff>125801</xdr:rowOff>
    </xdr:to>
    <xdr:cxnSp macro="">
      <xdr:nvCxnSpPr>
        <xdr:cNvPr id="351" name="直線コネクタ 350"/>
        <xdr:cNvCxnSpPr/>
      </xdr:nvCxnSpPr>
      <xdr:spPr>
        <a:xfrm>
          <a:off x="8750300" y="9658032"/>
          <a:ext cx="889000" cy="24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56832</xdr:rowOff>
    </xdr:from>
    <xdr:to>
      <xdr:col>45</xdr:col>
      <xdr:colOff>177800</xdr:colOff>
      <xdr:row>57</xdr:row>
      <xdr:rowOff>130320</xdr:rowOff>
    </xdr:to>
    <xdr:cxnSp macro="">
      <xdr:nvCxnSpPr>
        <xdr:cNvPr id="354" name="直線コネクタ 353"/>
        <xdr:cNvCxnSpPr/>
      </xdr:nvCxnSpPr>
      <xdr:spPr>
        <a:xfrm flipV="1">
          <a:off x="7861300" y="9658032"/>
          <a:ext cx="889000" cy="2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130320</xdr:rowOff>
    </xdr:from>
    <xdr:to>
      <xdr:col>41</xdr:col>
      <xdr:colOff>50800</xdr:colOff>
      <xdr:row>57</xdr:row>
      <xdr:rowOff>139288</xdr:rowOff>
    </xdr:to>
    <xdr:cxnSp macro="">
      <xdr:nvCxnSpPr>
        <xdr:cNvPr id="357" name="直線コネクタ 356"/>
        <xdr:cNvCxnSpPr/>
      </xdr:nvCxnSpPr>
      <xdr:spPr>
        <a:xfrm flipV="1">
          <a:off x="6972300" y="990297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91422</xdr:rowOff>
    </xdr:from>
    <xdr:to>
      <xdr:col>41</xdr:col>
      <xdr:colOff>101600</xdr:colOff>
      <xdr:row>58</xdr:row>
      <xdr:rowOff>21572</xdr:rowOff>
    </xdr:to>
    <xdr:sp macro="" textlink="">
      <xdr:nvSpPr>
        <xdr:cNvPr id="358" name="フローチャート: 判断 357"/>
        <xdr:cNvSpPr/>
      </xdr:nvSpPr>
      <xdr:spPr>
        <a:xfrm>
          <a:off x="7810500" y="98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12699</xdr:rowOff>
    </xdr:from>
    <xdr:ext cx="534377" cy="259045"/>
    <xdr:sp macro="" textlink="">
      <xdr:nvSpPr>
        <xdr:cNvPr id="359" name="テキスト ボックス 358"/>
        <xdr:cNvSpPr txBox="1"/>
      </xdr:nvSpPr>
      <xdr:spPr>
        <a:xfrm>
          <a:off x="7594111" y="99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74185</xdr:rowOff>
    </xdr:from>
    <xdr:to>
      <xdr:col>36</xdr:col>
      <xdr:colOff>165100</xdr:colOff>
      <xdr:row>58</xdr:row>
      <xdr:rowOff>4335</xdr:rowOff>
    </xdr:to>
    <xdr:sp macro="" textlink="">
      <xdr:nvSpPr>
        <xdr:cNvPr id="360" name="フローチャート: 判断 359"/>
        <xdr:cNvSpPr/>
      </xdr:nvSpPr>
      <xdr:spPr>
        <a:xfrm>
          <a:off x="6921500" y="98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20862</xdr:rowOff>
    </xdr:from>
    <xdr:ext cx="534377" cy="259045"/>
    <xdr:sp macro="" textlink="">
      <xdr:nvSpPr>
        <xdr:cNvPr id="361" name="テキスト ボックス 360"/>
        <xdr:cNvSpPr txBox="1"/>
      </xdr:nvSpPr>
      <xdr:spPr>
        <a:xfrm>
          <a:off x="6705111" y="962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67" name="楕円 366"/>
        <xdr:cNvSpPr/>
      </xdr:nvSpPr>
      <xdr:spPr>
        <a:xfrm>
          <a:off x="10426700" y="98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44010</xdr:rowOff>
    </xdr:from>
    <xdr:ext cx="534377" cy="259045"/>
    <xdr:sp macro="" textlink="">
      <xdr:nvSpPr>
        <xdr:cNvPr id="368" name="農林水産業費該当値テキスト"/>
        <xdr:cNvSpPr txBox="1"/>
      </xdr:nvSpPr>
      <xdr:spPr>
        <a:xfrm>
          <a:off x="10528300" y="98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75001</xdr:rowOff>
    </xdr:from>
    <xdr:to>
      <xdr:col>50</xdr:col>
      <xdr:colOff>165100</xdr:colOff>
      <xdr:row>58</xdr:row>
      <xdr:rowOff>5151</xdr:rowOff>
    </xdr:to>
    <xdr:sp macro="" textlink="">
      <xdr:nvSpPr>
        <xdr:cNvPr id="369" name="楕円 368"/>
        <xdr:cNvSpPr/>
      </xdr:nvSpPr>
      <xdr:spPr>
        <a:xfrm>
          <a:off x="9588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167728</xdr:rowOff>
    </xdr:from>
    <xdr:ext cx="534377" cy="259045"/>
    <xdr:sp macro="" textlink="">
      <xdr:nvSpPr>
        <xdr:cNvPr id="370" name="テキスト ボックス 369"/>
        <xdr:cNvSpPr txBox="1"/>
      </xdr:nvSpPr>
      <xdr:spPr>
        <a:xfrm>
          <a:off x="9372111" y="99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6032</xdr:rowOff>
    </xdr:from>
    <xdr:to>
      <xdr:col>46</xdr:col>
      <xdr:colOff>38100</xdr:colOff>
      <xdr:row>56</xdr:row>
      <xdr:rowOff>107632</xdr:rowOff>
    </xdr:to>
    <xdr:sp macro="" textlink="">
      <xdr:nvSpPr>
        <xdr:cNvPr id="371" name="楕円 370"/>
        <xdr:cNvSpPr/>
      </xdr:nvSpPr>
      <xdr:spPr>
        <a:xfrm>
          <a:off x="8699500" y="96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124159</xdr:rowOff>
    </xdr:from>
    <xdr:ext cx="534377" cy="259045"/>
    <xdr:sp macro="" textlink="">
      <xdr:nvSpPr>
        <xdr:cNvPr id="372" name="テキスト ボックス 371"/>
        <xdr:cNvSpPr txBox="1"/>
      </xdr:nvSpPr>
      <xdr:spPr>
        <a:xfrm>
          <a:off x="8483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79520</xdr:rowOff>
    </xdr:from>
    <xdr:to>
      <xdr:col>41</xdr:col>
      <xdr:colOff>101600</xdr:colOff>
      <xdr:row>58</xdr:row>
      <xdr:rowOff>9670</xdr:rowOff>
    </xdr:to>
    <xdr:sp macro="" textlink="">
      <xdr:nvSpPr>
        <xdr:cNvPr id="373" name="楕円 372"/>
        <xdr:cNvSpPr/>
      </xdr:nvSpPr>
      <xdr:spPr>
        <a:xfrm>
          <a:off x="7810500" y="98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26197</xdr:rowOff>
    </xdr:from>
    <xdr:ext cx="534377" cy="259045"/>
    <xdr:sp macro="" textlink="">
      <xdr:nvSpPr>
        <xdr:cNvPr id="374" name="テキスト ボックス 373"/>
        <xdr:cNvSpPr txBox="1"/>
      </xdr:nvSpPr>
      <xdr:spPr>
        <a:xfrm>
          <a:off x="7594111" y="96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88488</xdr:rowOff>
    </xdr:from>
    <xdr:to>
      <xdr:col>36</xdr:col>
      <xdr:colOff>165100</xdr:colOff>
      <xdr:row>58</xdr:row>
      <xdr:rowOff>18638</xdr:rowOff>
    </xdr:to>
    <xdr:sp macro="" textlink="">
      <xdr:nvSpPr>
        <xdr:cNvPr id="375" name="楕円 374"/>
        <xdr:cNvSpPr/>
      </xdr:nvSpPr>
      <xdr:spPr>
        <a:xfrm>
          <a:off x="69215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xdr:rowOff>
    </xdr:from>
    <xdr:ext cx="534377" cy="259045"/>
    <xdr:sp macro="" textlink="">
      <xdr:nvSpPr>
        <xdr:cNvPr id="376" name="テキスト ボックス 375"/>
        <xdr:cNvSpPr txBox="1"/>
      </xdr:nvSpPr>
      <xdr:spPr>
        <a:xfrm>
          <a:off x="6705111" y="99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98210</xdr:rowOff>
    </xdr:from>
    <xdr:to>
      <xdr:col>55</xdr:col>
      <xdr:colOff>0</xdr:colOff>
      <xdr:row>77</xdr:row>
      <xdr:rowOff>121951</xdr:rowOff>
    </xdr:to>
    <xdr:cxnSp macro="">
      <xdr:nvCxnSpPr>
        <xdr:cNvPr id="407" name="直線コネクタ 406"/>
        <xdr:cNvCxnSpPr/>
      </xdr:nvCxnSpPr>
      <xdr:spPr>
        <a:xfrm flipV="1">
          <a:off x="9639300" y="13299860"/>
          <a:ext cx="8382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49763</xdr:rowOff>
    </xdr:from>
    <xdr:to>
      <xdr:col>50</xdr:col>
      <xdr:colOff>114300</xdr:colOff>
      <xdr:row>77</xdr:row>
      <xdr:rowOff>121951</xdr:rowOff>
    </xdr:to>
    <xdr:cxnSp macro="">
      <xdr:nvCxnSpPr>
        <xdr:cNvPr id="410" name="直線コネクタ 409"/>
        <xdr:cNvCxnSpPr/>
      </xdr:nvCxnSpPr>
      <xdr:spPr>
        <a:xfrm>
          <a:off x="8750300" y="13251413"/>
          <a:ext cx="8890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49763</xdr:rowOff>
    </xdr:from>
    <xdr:to>
      <xdr:col>45</xdr:col>
      <xdr:colOff>177800</xdr:colOff>
      <xdr:row>78</xdr:row>
      <xdr:rowOff>102129</xdr:rowOff>
    </xdr:to>
    <xdr:cxnSp macro="">
      <xdr:nvCxnSpPr>
        <xdr:cNvPr id="413" name="直線コネクタ 412"/>
        <xdr:cNvCxnSpPr/>
      </xdr:nvCxnSpPr>
      <xdr:spPr>
        <a:xfrm flipV="1">
          <a:off x="7861300" y="13251413"/>
          <a:ext cx="889000" cy="2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88151</xdr:rowOff>
    </xdr:from>
    <xdr:to>
      <xdr:col>41</xdr:col>
      <xdr:colOff>50800</xdr:colOff>
      <xdr:row>78</xdr:row>
      <xdr:rowOff>102129</xdr:rowOff>
    </xdr:to>
    <xdr:cxnSp macro="">
      <xdr:nvCxnSpPr>
        <xdr:cNvPr id="416" name="直線コネクタ 415"/>
        <xdr:cNvCxnSpPr/>
      </xdr:nvCxnSpPr>
      <xdr:spPr>
        <a:xfrm>
          <a:off x="6972300" y="13461251"/>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150279</xdr:rowOff>
    </xdr:from>
    <xdr:to>
      <xdr:col>41</xdr:col>
      <xdr:colOff>101600</xdr:colOff>
      <xdr:row>78</xdr:row>
      <xdr:rowOff>80429</xdr:rowOff>
    </xdr:to>
    <xdr:sp macro="" textlink="">
      <xdr:nvSpPr>
        <xdr:cNvPr id="417" name="フローチャート: 判断 416"/>
        <xdr:cNvSpPr/>
      </xdr:nvSpPr>
      <xdr:spPr>
        <a:xfrm>
          <a:off x="7810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96956</xdr:rowOff>
    </xdr:from>
    <xdr:ext cx="534377" cy="259045"/>
    <xdr:sp macro="" textlink="">
      <xdr:nvSpPr>
        <xdr:cNvPr id="418" name="テキスト ボックス 417"/>
        <xdr:cNvSpPr txBox="1"/>
      </xdr:nvSpPr>
      <xdr:spPr>
        <a:xfrm>
          <a:off x="7594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127908</xdr:rowOff>
    </xdr:from>
    <xdr:to>
      <xdr:col>36</xdr:col>
      <xdr:colOff>165100</xdr:colOff>
      <xdr:row>78</xdr:row>
      <xdr:rowOff>58058</xdr:rowOff>
    </xdr:to>
    <xdr:sp macro="" textlink="">
      <xdr:nvSpPr>
        <xdr:cNvPr id="419" name="フローチャート: 判断 418"/>
        <xdr:cNvSpPr/>
      </xdr:nvSpPr>
      <xdr:spPr>
        <a:xfrm>
          <a:off x="6921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74585</xdr:rowOff>
    </xdr:from>
    <xdr:ext cx="534377" cy="259045"/>
    <xdr:sp macro="" textlink="">
      <xdr:nvSpPr>
        <xdr:cNvPr id="420" name="テキスト ボックス 419"/>
        <xdr:cNvSpPr txBox="1"/>
      </xdr:nvSpPr>
      <xdr:spPr>
        <a:xfrm>
          <a:off x="6705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47410</xdr:rowOff>
    </xdr:from>
    <xdr:to>
      <xdr:col>55</xdr:col>
      <xdr:colOff>50800</xdr:colOff>
      <xdr:row>77</xdr:row>
      <xdr:rowOff>149010</xdr:rowOff>
    </xdr:to>
    <xdr:sp macro="" textlink="">
      <xdr:nvSpPr>
        <xdr:cNvPr id="426" name="楕円 425"/>
        <xdr:cNvSpPr/>
      </xdr:nvSpPr>
      <xdr:spPr>
        <a:xfrm>
          <a:off x="10426700" y="13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25837</xdr:rowOff>
    </xdr:from>
    <xdr:ext cx="534377" cy="259045"/>
    <xdr:sp macro="" textlink="">
      <xdr:nvSpPr>
        <xdr:cNvPr id="427" name="商工費該当値テキスト"/>
        <xdr:cNvSpPr txBox="1"/>
      </xdr:nvSpPr>
      <xdr:spPr>
        <a:xfrm>
          <a:off x="10528300" y="132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71151</xdr:rowOff>
    </xdr:from>
    <xdr:to>
      <xdr:col>50</xdr:col>
      <xdr:colOff>165100</xdr:colOff>
      <xdr:row>78</xdr:row>
      <xdr:rowOff>1301</xdr:rowOff>
    </xdr:to>
    <xdr:sp macro="" textlink="">
      <xdr:nvSpPr>
        <xdr:cNvPr id="428" name="楕円 427"/>
        <xdr:cNvSpPr/>
      </xdr:nvSpPr>
      <xdr:spPr>
        <a:xfrm>
          <a:off x="9588500" y="132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163878</xdr:rowOff>
    </xdr:from>
    <xdr:ext cx="534377" cy="259045"/>
    <xdr:sp macro="" textlink="">
      <xdr:nvSpPr>
        <xdr:cNvPr id="429" name="テキスト ボックス 428"/>
        <xdr:cNvSpPr txBox="1"/>
      </xdr:nvSpPr>
      <xdr:spPr>
        <a:xfrm>
          <a:off x="9372111" y="133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170413</xdr:rowOff>
    </xdr:from>
    <xdr:to>
      <xdr:col>46</xdr:col>
      <xdr:colOff>38100</xdr:colOff>
      <xdr:row>77</xdr:row>
      <xdr:rowOff>100563</xdr:rowOff>
    </xdr:to>
    <xdr:sp macro="" textlink="">
      <xdr:nvSpPr>
        <xdr:cNvPr id="430" name="楕円 429"/>
        <xdr:cNvSpPr/>
      </xdr:nvSpPr>
      <xdr:spPr>
        <a:xfrm>
          <a:off x="8699500" y="132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91690</xdr:rowOff>
    </xdr:from>
    <xdr:ext cx="534377" cy="259045"/>
    <xdr:sp macro="" textlink="">
      <xdr:nvSpPr>
        <xdr:cNvPr id="431" name="テキスト ボックス 430"/>
        <xdr:cNvSpPr txBox="1"/>
      </xdr:nvSpPr>
      <xdr:spPr>
        <a:xfrm>
          <a:off x="8483111" y="13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51329</xdr:rowOff>
    </xdr:from>
    <xdr:to>
      <xdr:col>41</xdr:col>
      <xdr:colOff>101600</xdr:colOff>
      <xdr:row>78</xdr:row>
      <xdr:rowOff>152929</xdr:rowOff>
    </xdr:to>
    <xdr:sp macro="" textlink="">
      <xdr:nvSpPr>
        <xdr:cNvPr id="432" name="楕円 431"/>
        <xdr:cNvSpPr/>
      </xdr:nvSpPr>
      <xdr:spPr>
        <a:xfrm>
          <a:off x="7810500" y="134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144056</xdr:rowOff>
    </xdr:from>
    <xdr:ext cx="534377" cy="259045"/>
    <xdr:sp macro="" textlink="">
      <xdr:nvSpPr>
        <xdr:cNvPr id="433" name="テキスト ボックス 432"/>
        <xdr:cNvSpPr txBox="1"/>
      </xdr:nvSpPr>
      <xdr:spPr>
        <a:xfrm>
          <a:off x="7594111" y="135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37351</xdr:rowOff>
    </xdr:from>
    <xdr:to>
      <xdr:col>36</xdr:col>
      <xdr:colOff>165100</xdr:colOff>
      <xdr:row>78</xdr:row>
      <xdr:rowOff>138951</xdr:rowOff>
    </xdr:to>
    <xdr:sp macro="" textlink="">
      <xdr:nvSpPr>
        <xdr:cNvPr id="434" name="楕円 433"/>
        <xdr:cNvSpPr/>
      </xdr:nvSpPr>
      <xdr:spPr>
        <a:xfrm>
          <a:off x="6921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130078</xdr:rowOff>
    </xdr:from>
    <xdr:ext cx="534377" cy="259045"/>
    <xdr:sp macro="" textlink="">
      <xdr:nvSpPr>
        <xdr:cNvPr id="435" name="テキスト ボックス 434"/>
        <xdr:cNvSpPr txBox="1"/>
      </xdr:nvSpPr>
      <xdr:spPr>
        <a:xfrm>
          <a:off x="6705111" y="135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35309</xdr:rowOff>
    </xdr:from>
    <xdr:to>
      <xdr:col>55</xdr:col>
      <xdr:colOff>0</xdr:colOff>
      <xdr:row>98</xdr:row>
      <xdr:rowOff>42035</xdr:rowOff>
    </xdr:to>
    <xdr:cxnSp macro="">
      <xdr:nvCxnSpPr>
        <xdr:cNvPr id="464" name="直線コネクタ 463"/>
        <xdr:cNvCxnSpPr/>
      </xdr:nvCxnSpPr>
      <xdr:spPr>
        <a:xfrm flipV="1">
          <a:off x="9639300" y="16837409"/>
          <a:ext cx="8382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42035</xdr:rowOff>
    </xdr:from>
    <xdr:to>
      <xdr:col>50</xdr:col>
      <xdr:colOff>114300</xdr:colOff>
      <xdr:row>98</xdr:row>
      <xdr:rowOff>93416</xdr:rowOff>
    </xdr:to>
    <xdr:cxnSp macro="">
      <xdr:nvCxnSpPr>
        <xdr:cNvPr id="467" name="直線コネクタ 466"/>
        <xdr:cNvCxnSpPr/>
      </xdr:nvCxnSpPr>
      <xdr:spPr>
        <a:xfrm flipV="1">
          <a:off x="8750300" y="16844135"/>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93416</xdr:rowOff>
    </xdr:from>
    <xdr:to>
      <xdr:col>45</xdr:col>
      <xdr:colOff>177800</xdr:colOff>
      <xdr:row>98</xdr:row>
      <xdr:rowOff>121408</xdr:rowOff>
    </xdr:to>
    <xdr:cxnSp macro="">
      <xdr:nvCxnSpPr>
        <xdr:cNvPr id="470" name="直線コネクタ 469"/>
        <xdr:cNvCxnSpPr/>
      </xdr:nvCxnSpPr>
      <xdr:spPr>
        <a:xfrm flipV="1">
          <a:off x="7861300" y="1689551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63241</xdr:rowOff>
    </xdr:from>
    <xdr:to>
      <xdr:col>41</xdr:col>
      <xdr:colOff>50800</xdr:colOff>
      <xdr:row>98</xdr:row>
      <xdr:rowOff>121408</xdr:rowOff>
    </xdr:to>
    <xdr:cxnSp macro="">
      <xdr:nvCxnSpPr>
        <xdr:cNvPr id="473" name="直線コネクタ 472"/>
        <xdr:cNvCxnSpPr/>
      </xdr:nvCxnSpPr>
      <xdr:spPr>
        <a:xfrm>
          <a:off x="6972300" y="16693891"/>
          <a:ext cx="889000" cy="2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90900</xdr:rowOff>
    </xdr:from>
    <xdr:to>
      <xdr:col>41</xdr:col>
      <xdr:colOff>101600</xdr:colOff>
      <xdr:row>98</xdr:row>
      <xdr:rowOff>21050</xdr:rowOff>
    </xdr:to>
    <xdr:sp macro="" textlink="">
      <xdr:nvSpPr>
        <xdr:cNvPr id="474" name="フローチャート: 判断 473"/>
        <xdr:cNvSpPr/>
      </xdr:nvSpPr>
      <xdr:spPr>
        <a:xfrm>
          <a:off x="7810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37577</xdr:rowOff>
    </xdr:from>
    <xdr:ext cx="534377" cy="259045"/>
    <xdr:sp macro="" textlink="">
      <xdr:nvSpPr>
        <xdr:cNvPr id="475" name="テキスト ボックス 474"/>
        <xdr:cNvSpPr txBox="1"/>
      </xdr:nvSpPr>
      <xdr:spPr>
        <a:xfrm>
          <a:off x="7594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14350</xdr:rowOff>
    </xdr:from>
    <xdr:to>
      <xdr:col>36</xdr:col>
      <xdr:colOff>165100</xdr:colOff>
      <xdr:row>97</xdr:row>
      <xdr:rowOff>115950</xdr:rowOff>
    </xdr:to>
    <xdr:sp macro="" textlink="">
      <xdr:nvSpPr>
        <xdr:cNvPr id="476" name="フローチャート: 判断 475"/>
        <xdr:cNvSpPr/>
      </xdr:nvSpPr>
      <xdr:spPr>
        <a:xfrm>
          <a:off x="6921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107077</xdr:rowOff>
    </xdr:from>
    <xdr:ext cx="534377" cy="259045"/>
    <xdr:sp macro="" textlink="">
      <xdr:nvSpPr>
        <xdr:cNvPr id="477" name="テキスト ボックス 476"/>
        <xdr:cNvSpPr txBox="1"/>
      </xdr:nvSpPr>
      <xdr:spPr>
        <a:xfrm>
          <a:off x="6705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155959</xdr:rowOff>
    </xdr:from>
    <xdr:to>
      <xdr:col>55</xdr:col>
      <xdr:colOff>50800</xdr:colOff>
      <xdr:row>98</xdr:row>
      <xdr:rowOff>86109</xdr:rowOff>
    </xdr:to>
    <xdr:sp macro="" textlink="">
      <xdr:nvSpPr>
        <xdr:cNvPr id="483" name="楕円 482"/>
        <xdr:cNvSpPr/>
      </xdr:nvSpPr>
      <xdr:spPr>
        <a:xfrm>
          <a:off x="10426700" y="167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70886</xdr:rowOff>
    </xdr:from>
    <xdr:ext cx="534377" cy="259045"/>
    <xdr:sp macro="" textlink="">
      <xdr:nvSpPr>
        <xdr:cNvPr id="484" name="土木費該当値テキスト"/>
        <xdr:cNvSpPr txBox="1"/>
      </xdr:nvSpPr>
      <xdr:spPr>
        <a:xfrm>
          <a:off x="10528300" y="16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162685</xdr:rowOff>
    </xdr:from>
    <xdr:to>
      <xdr:col>50</xdr:col>
      <xdr:colOff>165100</xdr:colOff>
      <xdr:row>98</xdr:row>
      <xdr:rowOff>92835</xdr:rowOff>
    </xdr:to>
    <xdr:sp macro="" textlink="">
      <xdr:nvSpPr>
        <xdr:cNvPr id="485" name="楕円 484"/>
        <xdr:cNvSpPr/>
      </xdr:nvSpPr>
      <xdr:spPr>
        <a:xfrm>
          <a:off x="9588500" y="16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83962</xdr:rowOff>
    </xdr:from>
    <xdr:ext cx="534377" cy="259045"/>
    <xdr:sp macro="" textlink="">
      <xdr:nvSpPr>
        <xdr:cNvPr id="486" name="テキスト ボックス 485"/>
        <xdr:cNvSpPr txBox="1"/>
      </xdr:nvSpPr>
      <xdr:spPr>
        <a:xfrm>
          <a:off x="9372111" y="168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42616</xdr:rowOff>
    </xdr:from>
    <xdr:to>
      <xdr:col>46</xdr:col>
      <xdr:colOff>38100</xdr:colOff>
      <xdr:row>98</xdr:row>
      <xdr:rowOff>144216</xdr:rowOff>
    </xdr:to>
    <xdr:sp macro="" textlink="">
      <xdr:nvSpPr>
        <xdr:cNvPr id="487" name="楕円 486"/>
        <xdr:cNvSpPr/>
      </xdr:nvSpPr>
      <xdr:spPr>
        <a:xfrm>
          <a:off x="8699500" y="168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135343</xdr:rowOff>
    </xdr:from>
    <xdr:ext cx="534377" cy="259045"/>
    <xdr:sp macro="" textlink="">
      <xdr:nvSpPr>
        <xdr:cNvPr id="488" name="テキスト ボックス 487"/>
        <xdr:cNvSpPr txBox="1"/>
      </xdr:nvSpPr>
      <xdr:spPr>
        <a:xfrm>
          <a:off x="8483111" y="169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70608</xdr:rowOff>
    </xdr:from>
    <xdr:to>
      <xdr:col>41</xdr:col>
      <xdr:colOff>101600</xdr:colOff>
      <xdr:row>99</xdr:row>
      <xdr:rowOff>758</xdr:rowOff>
    </xdr:to>
    <xdr:sp macro="" textlink="">
      <xdr:nvSpPr>
        <xdr:cNvPr id="489" name="楕円 488"/>
        <xdr:cNvSpPr/>
      </xdr:nvSpPr>
      <xdr:spPr>
        <a:xfrm>
          <a:off x="7810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163335</xdr:rowOff>
    </xdr:from>
    <xdr:ext cx="534377" cy="259045"/>
    <xdr:sp macro="" textlink="">
      <xdr:nvSpPr>
        <xdr:cNvPr id="490" name="テキスト ボックス 489"/>
        <xdr:cNvSpPr txBox="1"/>
      </xdr:nvSpPr>
      <xdr:spPr>
        <a:xfrm>
          <a:off x="7594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12441</xdr:rowOff>
    </xdr:from>
    <xdr:to>
      <xdr:col>36</xdr:col>
      <xdr:colOff>165100</xdr:colOff>
      <xdr:row>97</xdr:row>
      <xdr:rowOff>114041</xdr:rowOff>
    </xdr:to>
    <xdr:sp macro="" textlink="">
      <xdr:nvSpPr>
        <xdr:cNvPr id="491" name="楕円 490"/>
        <xdr:cNvSpPr/>
      </xdr:nvSpPr>
      <xdr:spPr>
        <a:xfrm>
          <a:off x="6921500" y="1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130568</xdr:rowOff>
    </xdr:from>
    <xdr:ext cx="534377" cy="259045"/>
    <xdr:sp macro="" textlink="">
      <xdr:nvSpPr>
        <xdr:cNvPr id="492" name="テキスト ボックス 491"/>
        <xdr:cNvSpPr txBox="1"/>
      </xdr:nvSpPr>
      <xdr:spPr>
        <a:xfrm>
          <a:off x="6705111" y="16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28010</xdr:rowOff>
    </xdr:from>
    <xdr:to>
      <xdr:col>85</xdr:col>
      <xdr:colOff>127000</xdr:colOff>
      <xdr:row>38</xdr:row>
      <xdr:rowOff>150006</xdr:rowOff>
    </xdr:to>
    <xdr:cxnSp macro="">
      <xdr:nvCxnSpPr>
        <xdr:cNvPr id="522" name="直線コネクタ 521"/>
        <xdr:cNvCxnSpPr/>
      </xdr:nvCxnSpPr>
      <xdr:spPr>
        <a:xfrm flipV="1">
          <a:off x="15481300" y="6543110"/>
          <a:ext cx="8382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159664</xdr:rowOff>
    </xdr:from>
    <xdr:to>
      <xdr:col>81</xdr:col>
      <xdr:colOff>50800</xdr:colOff>
      <xdr:row>38</xdr:row>
      <xdr:rowOff>150006</xdr:rowOff>
    </xdr:to>
    <xdr:cxnSp macro="">
      <xdr:nvCxnSpPr>
        <xdr:cNvPr id="525" name="直線コネクタ 524"/>
        <xdr:cNvCxnSpPr/>
      </xdr:nvCxnSpPr>
      <xdr:spPr>
        <a:xfrm>
          <a:off x="14592300" y="5988964"/>
          <a:ext cx="889000" cy="67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159664</xdr:rowOff>
    </xdr:from>
    <xdr:to>
      <xdr:col>76</xdr:col>
      <xdr:colOff>114300</xdr:colOff>
      <xdr:row>38</xdr:row>
      <xdr:rowOff>57347</xdr:rowOff>
    </xdr:to>
    <xdr:cxnSp macro="">
      <xdr:nvCxnSpPr>
        <xdr:cNvPr id="528" name="直線コネクタ 527"/>
        <xdr:cNvCxnSpPr/>
      </xdr:nvCxnSpPr>
      <xdr:spPr>
        <a:xfrm flipV="1">
          <a:off x="13703300" y="5988964"/>
          <a:ext cx="889000" cy="5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57347</xdr:rowOff>
    </xdr:from>
    <xdr:to>
      <xdr:col>71</xdr:col>
      <xdr:colOff>177800</xdr:colOff>
      <xdr:row>38</xdr:row>
      <xdr:rowOff>169856</xdr:rowOff>
    </xdr:to>
    <xdr:cxnSp macro="">
      <xdr:nvCxnSpPr>
        <xdr:cNvPr id="531" name="直線コネクタ 530"/>
        <xdr:cNvCxnSpPr/>
      </xdr:nvCxnSpPr>
      <xdr:spPr>
        <a:xfrm flipV="1">
          <a:off x="12814300" y="6572447"/>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19310</xdr:rowOff>
    </xdr:from>
    <xdr:to>
      <xdr:col>72</xdr:col>
      <xdr:colOff>38100</xdr:colOff>
      <xdr:row>38</xdr:row>
      <xdr:rowOff>120910</xdr:rowOff>
    </xdr:to>
    <xdr:sp macro="" textlink="">
      <xdr:nvSpPr>
        <xdr:cNvPr id="532" name="フローチャート: 判断 531"/>
        <xdr:cNvSpPr/>
      </xdr:nvSpPr>
      <xdr:spPr>
        <a:xfrm>
          <a:off x="13652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112037</xdr:rowOff>
    </xdr:from>
    <xdr:ext cx="534377" cy="259045"/>
    <xdr:sp macro="" textlink="">
      <xdr:nvSpPr>
        <xdr:cNvPr id="533" name="テキスト ボックス 532"/>
        <xdr:cNvSpPr txBox="1"/>
      </xdr:nvSpPr>
      <xdr:spPr>
        <a:xfrm>
          <a:off x="13436111" y="66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43790</xdr:rowOff>
    </xdr:from>
    <xdr:to>
      <xdr:col>67</xdr:col>
      <xdr:colOff>101600</xdr:colOff>
      <xdr:row>38</xdr:row>
      <xdr:rowOff>145390</xdr:rowOff>
    </xdr:to>
    <xdr:sp macro="" textlink="">
      <xdr:nvSpPr>
        <xdr:cNvPr id="534" name="フローチャート: 判断 533"/>
        <xdr:cNvSpPr/>
      </xdr:nvSpPr>
      <xdr:spPr>
        <a:xfrm>
          <a:off x="12763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161917</xdr:rowOff>
    </xdr:from>
    <xdr:ext cx="534377" cy="259045"/>
    <xdr:sp macro="" textlink="">
      <xdr:nvSpPr>
        <xdr:cNvPr id="535" name="テキスト ボックス 534"/>
        <xdr:cNvSpPr txBox="1"/>
      </xdr:nvSpPr>
      <xdr:spPr>
        <a:xfrm>
          <a:off x="12547111" y="63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148660</xdr:rowOff>
    </xdr:from>
    <xdr:to>
      <xdr:col>85</xdr:col>
      <xdr:colOff>177800</xdr:colOff>
      <xdr:row>38</xdr:row>
      <xdr:rowOff>78810</xdr:rowOff>
    </xdr:to>
    <xdr:sp macro="" textlink="">
      <xdr:nvSpPr>
        <xdr:cNvPr id="541" name="楕円 540"/>
        <xdr:cNvSpPr/>
      </xdr:nvSpPr>
      <xdr:spPr>
        <a:xfrm>
          <a:off x="16268700" y="64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xdr:rowOff>
    </xdr:from>
    <xdr:ext cx="534377" cy="259045"/>
    <xdr:sp macro="" textlink="">
      <xdr:nvSpPr>
        <xdr:cNvPr id="542" name="消防費該当値テキスト"/>
        <xdr:cNvSpPr txBox="1"/>
      </xdr:nvSpPr>
      <xdr:spPr>
        <a:xfrm>
          <a:off x="16370300" y="63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99206</xdr:rowOff>
    </xdr:from>
    <xdr:to>
      <xdr:col>81</xdr:col>
      <xdr:colOff>101600</xdr:colOff>
      <xdr:row>39</xdr:row>
      <xdr:rowOff>29356</xdr:rowOff>
    </xdr:to>
    <xdr:sp macro="" textlink="">
      <xdr:nvSpPr>
        <xdr:cNvPr id="543" name="楕円 542"/>
        <xdr:cNvSpPr/>
      </xdr:nvSpPr>
      <xdr:spPr>
        <a:xfrm>
          <a:off x="15430500" y="66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20483</xdr:rowOff>
    </xdr:from>
    <xdr:ext cx="534377" cy="259045"/>
    <xdr:sp macro="" textlink="">
      <xdr:nvSpPr>
        <xdr:cNvPr id="544" name="テキスト ボックス 543"/>
        <xdr:cNvSpPr txBox="1"/>
      </xdr:nvSpPr>
      <xdr:spPr>
        <a:xfrm>
          <a:off x="15214111" y="67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108864</xdr:rowOff>
    </xdr:from>
    <xdr:to>
      <xdr:col>76</xdr:col>
      <xdr:colOff>165100</xdr:colOff>
      <xdr:row>35</xdr:row>
      <xdr:rowOff>39014</xdr:rowOff>
    </xdr:to>
    <xdr:sp macro="" textlink="">
      <xdr:nvSpPr>
        <xdr:cNvPr id="545" name="楕円 544"/>
        <xdr:cNvSpPr/>
      </xdr:nvSpPr>
      <xdr:spPr>
        <a:xfrm>
          <a:off x="14541500" y="59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55541</xdr:rowOff>
    </xdr:from>
    <xdr:ext cx="534377" cy="259045"/>
    <xdr:sp macro="" textlink="">
      <xdr:nvSpPr>
        <xdr:cNvPr id="546" name="テキスト ボックス 545"/>
        <xdr:cNvSpPr txBox="1"/>
      </xdr:nvSpPr>
      <xdr:spPr>
        <a:xfrm>
          <a:off x="14325111" y="57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6547</xdr:rowOff>
    </xdr:from>
    <xdr:to>
      <xdr:col>72</xdr:col>
      <xdr:colOff>38100</xdr:colOff>
      <xdr:row>38</xdr:row>
      <xdr:rowOff>108147</xdr:rowOff>
    </xdr:to>
    <xdr:sp macro="" textlink="">
      <xdr:nvSpPr>
        <xdr:cNvPr id="547" name="楕円 546"/>
        <xdr:cNvSpPr/>
      </xdr:nvSpPr>
      <xdr:spPr>
        <a:xfrm>
          <a:off x="13652500" y="65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124674</xdr:rowOff>
    </xdr:from>
    <xdr:ext cx="534377" cy="259045"/>
    <xdr:sp macro="" textlink="">
      <xdr:nvSpPr>
        <xdr:cNvPr id="548" name="テキスト ボックス 547"/>
        <xdr:cNvSpPr txBox="1"/>
      </xdr:nvSpPr>
      <xdr:spPr>
        <a:xfrm>
          <a:off x="13436111" y="62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49" name="楕円 548"/>
        <xdr:cNvSpPr/>
      </xdr:nvSpPr>
      <xdr:spPr>
        <a:xfrm>
          <a:off x="12763500" y="66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40333</xdr:rowOff>
    </xdr:from>
    <xdr:ext cx="534377" cy="259045"/>
    <xdr:sp macro="" textlink="">
      <xdr:nvSpPr>
        <xdr:cNvPr id="550" name="テキスト ボックス 549"/>
        <xdr:cNvSpPr txBox="1"/>
      </xdr:nvSpPr>
      <xdr:spPr>
        <a:xfrm>
          <a:off x="12547111" y="67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24998</xdr:rowOff>
    </xdr:from>
    <xdr:to>
      <xdr:col>85</xdr:col>
      <xdr:colOff>127000</xdr:colOff>
      <xdr:row>57</xdr:row>
      <xdr:rowOff>28801</xdr:rowOff>
    </xdr:to>
    <xdr:cxnSp macro="">
      <xdr:nvCxnSpPr>
        <xdr:cNvPr id="577" name="直線コネクタ 576"/>
        <xdr:cNvCxnSpPr/>
      </xdr:nvCxnSpPr>
      <xdr:spPr>
        <a:xfrm flipV="1">
          <a:off x="15481300" y="9797648"/>
          <a:ext cx="8382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28801</xdr:rowOff>
    </xdr:from>
    <xdr:to>
      <xdr:col>81</xdr:col>
      <xdr:colOff>50800</xdr:colOff>
      <xdr:row>57</xdr:row>
      <xdr:rowOff>74622</xdr:rowOff>
    </xdr:to>
    <xdr:cxnSp macro="">
      <xdr:nvCxnSpPr>
        <xdr:cNvPr id="580" name="直線コネクタ 579"/>
        <xdr:cNvCxnSpPr/>
      </xdr:nvCxnSpPr>
      <xdr:spPr>
        <a:xfrm flipV="1">
          <a:off x="14592300" y="9801451"/>
          <a:ext cx="8890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26511</xdr:rowOff>
    </xdr:from>
    <xdr:to>
      <xdr:col>76</xdr:col>
      <xdr:colOff>114300</xdr:colOff>
      <xdr:row>57</xdr:row>
      <xdr:rowOff>74622</xdr:rowOff>
    </xdr:to>
    <xdr:cxnSp macro="">
      <xdr:nvCxnSpPr>
        <xdr:cNvPr id="583" name="直線コネクタ 582"/>
        <xdr:cNvCxnSpPr/>
      </xdr:nvCxnSpPr>
      <xdr:spPr>
        <a:xfrm>
          <a:off x="13703300" y="9799161"/>
          <a:ext cx="889000" cy="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26511</xdr:rowOff>
    </xdr:from>
    <xdr:to>
      <xdr:col>71</xdr:col>
      <xdr:colOff>177800</xdr:colOff>
      <xdr:row>57</xdr:row>
      <xdr:rowOff>71198</xdr:rowOff>
    </xdr:to>
    <xdr:cxnSp macro="">
      <xdr:nvCxnSpPr>
        <xdr:cNvPr id="586" name="直線コネクタ 585"/>
        <xdr:cNvCxnSpPr/>
      </xdr:nvCxnSpPr>
      <xdr:spPr>
        <a:xfrm flipV="1">
          <a:off x="12814300" y="9799161"/>
          <a:ext cx="889000" cy="4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140106</xdr:rowOff>
    </xdr:from>
    <xdr:to>
      <xdr:col>72</xdr:col>
      <xdr:colOff>38100</xdr:colOff>
      <xdr:row>57</xdr:row>
      <xdr:rowOff>70256</xdr:rowOff>
    </xdr:to>
    <xdr:sp macro="" textlink="">
      <xdr:nvSpPr>
        <xdr:cNvPr id="587" name="フローチャート: 判断 586"/>
        <xdr:cNvSpPr/>
      </xdr:nvSpPr>
      <xdr:spPr>
        <a:xfrm>
          <a:off x="13652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86783</xdr:rowOff>
    </xdr:from>
    <xdr:ext cx="534377" cy="259045"/>
    <xdr:sp macro="" textlink="">
      <xdr:nvSpPr>
        <xdr:cNvPr id="588" name="テキスト ボックス 587"/>
        <xdr:cNvSpPr txBox="1"/>
      </xdr:nvSpPr>
      <xdr:spPr>
        <a:xfrm>
          <a:off x="13436111" y="95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162235</xdr:rowOff>
    </xdr:from>
    <xdr:to>
      <xdr:col>67</xdr:col>
      <xdr:colOff>101600</xdr:colOff>
      <xdr:row>57</xdr:row>
      <xdr:rowOff>92385</xdr:rowOff>
    </xdr:to>
    <xdr:sp macro="" textlink="">
      <xdr:nvSpPr>
        <xdr:cNvPr id="589" name="フローチャート: 判断 588"/>
        <xdr:cNvSpPr/>
      </xdr:nvSpPr>
      <xdr:spPr>
        <a:xfrm>
          <a:off x="12763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108912</xdr:rowOff>
    </xdr:from>
    <xdr:ext cx="534377" cy="259045"/>
    <xdr:sp macro="" textlink="">
      <xdr:nvSpPr>
        <xdr:cNvPr id="590" name="テキスト ボックス 589"/>
        <xdr:cNvSpPr txBox="1"/>
      </xdr:nvSpPr>
      <xdr:spPr>
        <a:xfrm>
          <a:off x="12547111" y="95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145648</xdr:rowOff>
    </xdr:from>
    <xdr:to>
      <xdr:col>85</xdr:col>
      <xdr:colOff>177800</xdr:colOff>
      <xdr:row>57</xdr:row>
      <xdr:rowOff>75798</xdr:rowOff>
    </xdr:to>
    <xdr:sp macro="" textlink="">
      <xdr:nvSpPr>
        <xdr:cNvPr id="596" name="楕円 595"/>
        <xdr:cNvSpPr/>
      </xdr:nvSpPr>
      <xdr:spPr>
        <a:xfrm>
          <a:off x="16268700" y="9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72503</xdr:rowOff>
    </xdr:from>
    <xdr:ext cx="534377" cy="259045"/>
    <xdr:sp macro="" textlink="">
      <xdr:nvSpPr>
        <xdr:cNvPr id="597" name="教育費該当値テキスト"/>
        <xdr:cNvSpPr txBox="1"/>
      </xdr:nvSpPr>
      <xdr:spPr>
        <a:xfrm>
          <a:off x="16370300" y="96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149451</xdr:rowOff>
    </xdr:from>
    <xdr:to>
      <xdr:col>81</xdr:col>
      <xdr:colOff>101600</xdr:colOff>
      <xdr:row>57</xdr:row>
      <xdr:rowOff>79601</xdr:rowOff>
    </xdr:to>
    <xdr:sp macro="" textlink="">
      <xdr:nvSpPr>
        <xdr:cNvPr id="598" name="楕円 597"/>
        <xdr:cNvSpPr/>
      </xdr:nvSpPr>
      <xdr:spPr>
        <a:xfrm>
          <a:off x="15430500" y="97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70728</xdr:rowOff>
    </xdr:from>
    <xdr:ext cx="534377" cy="259045"/>
    <xdr:sp macro="" textlink="">
      <xdr:nvSpPr>
        <xdr:cNvPr id="599" name="テキスト ボックス 598"/>
        <xdr:cNvSpPr txBox="1"/>
      </xdr:nvSpPr>
      <xdr:spPr>
        <a:xfrm>
          <a:off x="15214111" y="98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23822</xdr:rowOff>
    </xdr:from>
    <xdr:to>
      <xdr:col>76</xdr:col>
      <xdr:colOff>165100</xdr:colOff>
      <xdr:row>57</xdr:row>
      <xdr:rowOff>125422</xdr:rowOff>
    </xdr:to>
    <xdr:sp macro="" textlink="">
      <xdr:nvSpPr>
        <xdr:cNvPr id="600" name="楕円 599"/>
        <xdr:cNvSpPr/>
      </xdr:nvSpPr>
      <xdr:spPr>
        <a:xfrm>
          <a:off x="14541500" y="97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116549</xdr:rowOff>
    </xdr:from>
    <xdr:ext cx="534377" cy="259045"/>
    <xdr:sp macro="" textlink="">
      <xdr:nvSpPr>
        <xdr:cNvPr id="601" name="テキスト ボックス 600"/>
        <xdr:cNvSpPr txBox="1"/>
      </xdr:nvSpPr>
      <xdr:spPr>
        <a:xfrm>
          <a:off x="14325111" y="988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147161</xdr:rowOff>
    </xdr:from>
    <xdr:to>
      <xdr:col>72</xdr:col>
      <xdr:colOff>38100</xdr:colOff>
      <xdr:row>57</xdr:row>
      <xdr:rowOff>77311</xdr:rowOff>
    </xdr:to>
    <xdr:sp macro="" textlink="">
      <xdr:nvSpPr>
        <xdr:cNvPr id="602" name="楕円 601"/>
        <xdr:cNvSpPr/>
      </xdr:nvSpPr>
      <xdr:spPr>
        <a:xfrm>
          <a:off x="13652500" y="97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68438</xdr:rowOff>
    </xdr:from>
    <xdr:ext cx="534377" cy="259045"/>
    <xdr:sp macro="" textlink="">
      <xdr:nvSpPr>
        <xdr:cNvPr id="603" name="テキスト ボックス 602"/>
        <xdr:cNvSpPr txBox="1"/>
      </xdr:nvSpPr>
      <xdr:spPr>
        <a:xfrm>
          <a:off x="13436111" y="98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20398</xdr:rowOff>
    </xdr:from>
    <xdr:to>
      <xdr:col>67</xdr:col>
      <xdr:colOff>101600</xdr:colOff>
      <xdr:row>57</xdr:row>
      <xdr:rowOff>121998</xdr:rowOff>
    </xdr:to>
    <xdr:sp macro="" textlink="">
      <xdr:nvSpPr>
        <xdr:cNvPr id="604" name="楕円 603"/>
        <xdr:cNvSpPr/>
      </xdr:nvSpPr>
      <xdr:spPr>
        <a:xfrm>
          <a:off x="12763500" y="97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113125</xdr:rowOff>
    </xdr:from>
    <xdr:ext cx="534377" cy="259045"/>
    <xdr:sp macro="" textlink="">
      <xdr:nvSpPr>
        <xdr:cNvPr id="605" name="テキスト ボックス 604"/>
        <xdr:cNvSpPr txBox="1"/>
      </xdr:nvSpPr>
      <xdr:spPr>
        <a:xfrm>
          <a:off x="12547111" y="98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37173</xdr:rowOff>
    </xdr:from>
    <xdr:to>
      <xdr:col>85</xdr:col>
      <xdr:colOff>127000</xdr:colOff>
      <xdr:row>79</xdr:row>
      <xdr:rowOff>93455</xdr:rowOff>
    </xdr:to>
    <xdr:cxnSp macro="">
      <xdr:nvCxnSpPr>
        <xdr:cNvPr id="636" name="直線コネクタ 635"/>
        <xdr:cNvCxnSpPr/>
      </xdr:nvCxnSpPr>
      <xdr:spPr>
        <a:xfrm>
          <a:off x="15481300" y="13581723"/>
          <a:ext cx="8382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18213</xdr:rowOff>
    </xdr:from>
    <xdr:to>
      <xdr:col>81</xdr:col>
      <xdr:colOff>50800</xdr:colOff>
      <xdr:row>79</xdr:row>
      <xdr:rowOff>37173</xdr:rowOff>
    </xdr:to>
    <xdr:cxnSp macro="">
      <xdr:nvCxnSpPr>
        <xdr:cNvPr id="639" name="直線コネクタ 638"/>
        <xdr:cNvCxnSpPr/>
      </xdr:nvCxnSpPr>
      <xdr:spPr>
        <a:xfrm>
          <a:off x="14592300" y="13391313"/>
          <a:ext cx="889000" cy="19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18213</xdr:rowOff>
    </xdr:from>
    <xdr:to>
      <xdr:col>76</xdr:col>
      <xdr:colOff>114300</xdr:colOff>
      <xdr:row>79</xdr:row>
      <xdr:rowOff>1498</xdr:rowOff>
    </xdr:to>
    <xdr:cxnSp macro="">
      <xdr:nvCxnSpPr>
        <xdr:cNvPr id="642" name="直線コネクタ 641"/>
        <xdr:cNvCxnSpPr/>
      </xdr:nvCxnSpPr>
      <xdr:spPr>
        <a:xfrm flipV="1">
          <a:off x="13703300" y="13391313"/>
          <a:ext cx="889000" cy="1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1498</xdr:rowOff>
    </xdr:from>
    <xdr:to>
      <xdr:col>71</xdr:col>
      <xdr:colOff>177800</xdr:colOff>
      <xdr:row>79</xdr:row>
      <xdr:rowOff>95397</xdr:rowOff>
    </xdr:to>
    <xdr:cxnSp macro="">
      <xdr:nvCxnSpPr>
        <xdr:cNvPr id="645" name="直線コネクタ 644"/>
        <xdr:cNvCxnSpPr/>
      </xdr:nvCxnSpPr>
      <xdr:spPr>
        <a:xfrm flipV="1">
          <a:off x="12814300" y="13546048"/>
          <a:ext cx="889000" cy="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18528</xdr:rowOff>
    </xdr:from>
    <xdr:to>
      <xdr:col>72</xdr:col>
      <xdr:colOff>38100</xdr:colOff>
      <xdr:row>79</xdr:row>
      <xdr:rowOff>120128</xdr:rowOff>
    </xdr:to>
    <xdr:sp macro="" textlink="">
      <xdr:nvSpPr>
        <xdr:cNvPr id="646" name="フローチャート: 判断 645"/>
        <xdr:cNvSpPr/>
      </xdr:nvSpPr>
      <xdr:spPr>
        <a:xfrm>
          <a:off x="13652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111255</xdr:rowOff>
    </xdr:from>
    <xdr:ext cx="469744" cy="259045"/>
    <xdr:sp macro="" textlink="">
      <xdr:nvSpPr>
        <xdr:cNvPr id="647" name="テキスト ボックス 646"/>
        <xdr:cNvSpPr txBox="1"/>
      </xdr:nvSpPr>
      <xdr:spPr>
        <a:xfrm>
          <a:off x="13468428" y="136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23295</xdr:rowOff>
    </xdr:from>
    <xdr:to>
      <xdr:col>67</xdr:col>
      <xdr:colOff>101600</xdr:colOff>
      <xdr:row>79</xdr:row>
      <xdr:rowOff>124895</xdr:rowOff>
    </xdr:to>
    <xdr:sp macro="" textlink="">
      <xdr:nvSpPr>
        <xdr:cNvPr id="648" name="フローチャート: 判断 647"/>
        <xdr:cNvSpPr/>
      </xdr:nvSpPr>
      <xdr:spPr>
        <a:xfrm>
          <a:off x="12763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141422</xdr:rowOff>
    </xdr:from>
    <xdr:ext cx="469744" cy="259045"/>
    <xdr:sp macro="" textlink="">
      <xdr:nvSpPr>
        <xdr:cNvPr id="649" name="テキスト ボックス 648"/>
        <xdr:cNvSpPr txBox="1"/>
      </xdr:nvSpPr>
      <xdr:spPr>
        <a:xfrm>
          <a:off x="12579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42655</xdr:rowOff>
    </xdr:from>
    <xdr:to>
      <xdr:col>85</xdr:col>
      <xdr:colOff>177800</xdr:colOff>
      <xdr:row>79</xdr:row>
      <xdr:rowOff>144255</xdr:rowOff>
    </xdr:to>
    <xdr:sp macro="" textlink="">
      <xdr:nvSpPr>
        <xdr:cNvPr id="655" name="楕円 654"/>
        <xdr:cNvSpPr/>
      </xdr:nvSpPr>
      <xdr:spPr>
        <a:xfrm>
          <a:off x="16268700" y="135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165600</xdr:rowOff>
    </xdr:from>
    <xdr:ext cx="469744" cy="259045"/>
    <xdr:sp macro="" textlink="">
      <xdr:nvSpPr>
        <xdr:cNvPr id="656" name="災害復旧費該当値テキスト"/>
        <xdr:cNvSpPr txBox="1"/>
      </xdr:nvSpPr>
      <xdr:spPr>
        <a:xfrm>
          <a:off x="16370300" y="135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157823</xdr:rowOff>
    </xdr:from>
    <xdr:to>
      <xdr:col>81</xdr:col>
      <xdr:colOff>101600</xdr:colOff>
      <xdr:row>79</xdr:row>
      <xdr:rowOff>87973</xdr:rowOff>
    </xdr:to>
    <xdr:sp macro="" textlink="">
      <xdr:nvSpPr>
        <xdr:cNvPr id="657" name="楕円 656"/>
        <xdr:cNvSpPr/>
      </xdr:nvSpPr>
      <xdr:spPr>
        <a:xfrm>
          <a:off x="154305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104500</xdr:rowOff>
    </xdr:from>
    <xdr:ext cx="534377" cy="259045"/>
    <xdr:sp macro="" textlink="">
      <xdr:nvSpPr>
        <xdr:cNvPr id="658" name="テキスト ボックス 657"/>
        <xdr:cNvSpPr txBox="1"/>
      </xdr:nvSpPr>
      <xdr:spPr>
        <a:xfrm>
          <a:off x="15214111" y="133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138863</xdr:rowOff>
    </xdr:from>
    <xdr:to>
      <xdr:col>76</xdr:col>
      <xdr:colOff>165100</xdr:colOff>
      <xdr:row>78</xdr:row>
      <xdr:rowOff>69013</xdr:rowOff>
    </xdr:to>
    <xdr:sp macro="" textlink="">
      <xdr:nvSpPr>
        <xdr:cNvPr id="659" name="楕円 658"/>
        <xdr:cNvSpPr/>
      </xdr:nvSpPr>
      <xdr:spPr>
        <a:xfrm>
          <a:off x="14541500" y="133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85540</xdr:rowOff>
    </xdr:from>
    <xdr:ext cx="534377" cy="259045"/>
    <xdr:sp macro="" textlink="">
      <xdr:nvSpPr>
        <xdr:cNvPr id="660" name="テキスト ボックス 659"/>
        <xdr:cNvSpPr txBox="1"/>
      </xdr:nvSpPr>
      <xdr:spPr>
        <a:xfrm>
          <a:off x="14325111" y="131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122148</xdr:rowOff>
    </xdr:from>
    <xdr:to>
      <xdr:col>72</xdr:col>
      <xdr:colOff>38100</xdr:colOff>
      <xdr:row>79</xdr:row>
      <xdr:rowOff>52298</xdr:rowOff>
    </xdr:to>
    <xdr:sp macro="" textlink="">
      <xdr:nvSpPr>
        <xdr:cNvPr id="661" name="楕円 660"/>
        <xdr:cNvSpPr/>
      </xdr:nvSpPr>
      <xdr:spPr>
        <a:xfrm>
          <a:off x="13652500" y="134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68825</xdr:rowOff>
    </xdr:from>
    <xdr:ext cx="534377" cy="259045"/>
    <xdr:sp macro="" textlink="">
      <xdr:nvSpPr>
        <xdr:cNvPr id="662" name="テキスト ボックス 661"/>
        <xdr:cNvSpPr txBox="1"/>
      </xdr:nvSpPr>
      <xdr:spPr>
        <a:xfrm>
          <a:off x="13436111" y="132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44597</xdr:rowOff>
    </xdr:from>
    <xdr:to>
      <xdr:col>67</xdr:col>
      <xdr:colOff>101600</xdr:colOff>
      <xdr:row>79</xdr:row>
      <xdr:rowOff>146197</xdr:rowOff>
    </xdr:to>
    <xdr:sp macro="" textlink="">
      <xdr:nvSpPr>
        <xdr:cNvPr id="663" name="楕円 662"/>
        <xdr:cNvSpPr/>
      </xdr:nvSpPr>
      <xdr:spPr>
        <a:xfrm>
          <a:off x="12763500" y="13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137324</xdr:rowOff>
    </xdr:from>
    <xdr:ext cx="469744" cy="259045"/>
    <xdr:sp macro="" textlink="">
      <xdr:nvSpPr>
        <xdr:cNvPr id="664" name="テキスト ボックス 663"/>
        <xdr:cNvSpPr txBox="1"/>
      </xdr:nvSpPr>
      <xdr:spPr>
        <a:xfrm>
          <a:off x="12579428" y="136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143540</xdr:rowOff>
    </xdr:from>
    <xdr:to>
      <xdr:col>85</xdr:col>
      <xdr:colOff>127000</xdr:colOff>
      <xdr:row>96</xdr:row>
      <xdr:rowOff>143968</xdr:rowOff>
    </xdr:to>
    <xdr:cxnSp macro="">
      <xdr:nvCxnSpPr>
        <xdr:cNvPr id="693" name="直線コネクタ 692"/>
        <xdr:cNvCxnSpPr/>
      </xdr:nvCxnSpPr>
      <xdr:spPr>
        <a:xfrm flipV="1">
          <a:off x="15481300" y="16602740"/>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143968</xdr:rowOff>
    </xdr:from>
    <xdr:to>
      <xdr:col>81</xdr:col>
      <xdr:colOff>50800</xdr:colOff>
      <xdr:row>97</xdr:row>
      <xdr:rowOff>53442</xdr:rowOff>
    </xdr:to>
    <xdr:cxnSp macro="">
      <xdr:nvCxnSpPr>
        <xdr:cNvPr id="696" name="直線コネクタ 695"/>
        <xdr:cNvCxnSpPr/>
      </xdr:nvCxnSpPr>
      <xdr:spPr>
        <a:xfrm flipV="1">
          <a:off x="14592300" y="16603168"/>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53442</xdr:rowOff>
    </xdr:from>
    <xdr:to>
      <xdr:col>76</xdr:col>
      <xdr:colOff>114300</xdr:colOff>
      <xdr:row>97</xdr:row>
      <xdr:rowOff>78169</xdr:rowOff>
    </xdr:to>
    <xdr:cxnSp macro="">
      <xdr:nvCxnSpPr>
        <xdr:cNvPr id="699" name="直線コネクタ 698"/>
        <xdr:cNvCxnSpPr/>
      </xdr:nvCxnSpPr>
      <xdr:spPr>
        <a:xfrm flipV="1">
          <a:off x="13703300" y="16684092"/>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78169</xdr:rowOff>
    </xdr:from>
    <xdr:to>
      <xdr:col>71</xdr:col>
      <xdr:colOff>177800</xdr:colOff>
      <xdr:row>97</xdr:row>
      <xdr:rowOff>114562</xdr:rowOff>
    </xdr:to>
    <xdr:cxnSp macro="">
      <xdr:nvCxnSpPr>
        <xdr:cNvPr id="702" name="直線コネクタ 701"/>
        <xdr:cNvCxnSpPr/>
      </xdr:nvCxnSpPr>
      <xdr:spPr>
        <a:xfrm flipV="1">
          <a:off x="12814300" y="16708819"/>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86271</xdr:rowOff>
    </xdr:from>
    <xdr:to>
      <xdr:col>72</xdr:col>
      <xdr:colOff>38100</xdr:colOff>
      <xdr:row>97</xdr:row>
      <xdr:rowOff>16421</xdr:rowOff>
    </xdr:to>
    <xdr:sp macro="" textlink="">
      <xdr:nvSpPr>
        <xdr:cNvPr id="703" name="フローチャート: 判断 702"/>
        <xdr:cNvSpPr/>
      </xdr:nvSpPr>
      <xdr:spPr>
        <a:xfrm>
          <a:off x="13652500" y="165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32948</xdr:rowOff>
    </xdr:from>
    <xdr:ext cx="534377" cy="259045"/>
    <xdr:sp macro="" textlink="">
      <xdr:nvSpPr>
        <xdr:cNvPr id="704" name="テキスト ボックス 703"/>
        <xdr:cNvSpPr txBox="1"/>
      </xdr:nvSpPr>
      <xdr:spPr>
        <a:xfrm>
          <a:off x="13436111" y="16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84093</xdr:rowOff>
    </xdr:from>
    <xdr:to>
      <xdr:col>67</xdr:col>
      <xdr:colOff>101600</xdr:colOff>
      <xdr:row>97</xdr:row>
      <xdr:rowOff>14243</xdr:rowOff>
    </xdr:to>
    <xdr:sp macro="" textlink="">
      <xdr:nvSpPr>
        <xdr:cNvPr id="705" name="フローチャート: 判断 704"/>
        <xdr:cNvSpPr/>
      </xdr:nvSpPr>
      <xdr:spPr>
        <a:xfrm>
          <a:off x="12763500" y="1654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30770</xdr:rowOff>
    </xdr:from>
    <xdr:ext cx="534377" cy="259045"/>
    <xdr:sp macro="" textlink="">
      <xdr:nvSpPr>
        <xdr:cNvPr id="706" name="テキスト ボックス 705"/>
        <xdr:cNvSpPr txBox="1"/>
      </xdr:nvSpPr>
      <xdr:spPr>
        <a:xfrm>
          <a:off x="12547111" y="1631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92740</xdr:rowOff>
    </xdr:from>
    <xdr:to>
      <xdr:col>85</xdr:col>
      <xdr:colOff>177800</xdr:colOff>
      <xdr:row>97</xdr:row>
      <xdr:rowOff>22890</xdr:rowOff>
    </xdr:to>
    <xdr:sp macro="" textlink="">
      <xdr:nvSpPr>
        <xdr:cNvPr id="712" name="楕円 711"/>
        <xdr:cNvSpPr/>
      </xdr:nvSpPr>
      <xdr:spPr>
        <a:xfrm>
          <a:off x="16268700" y="165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71167</xdr:rowOff>
    </xdr:from>
    <xdr:ext cx="534377" cy="259045"/>
    <xdr:sp macro="" textlink="">
      <xdr:nvSpPr>
        <xdr:cNvPr id="713" name="公債費該当値テキスト"/>
        <xdr:cNvSpPr txBox="1"/>
      </xdr:nvSpPr>
      <xdr:spPr>
        <a:xfrm>
          <a:off x="16370300" y="165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93168</xdr:rowOff>
    </xdr:from>
    <xdr:to>
      <xdr:col>81</xdr:col>
      <xdr:colOff>101600</xdr:colOff>
      <xdr:row>97</xdr:row>
      <xdr:rowOff>23318</xdr:rowOff>
    </xdr:to>
    <xdr:sp macro="" textlink="">
      <xdr:nvSpPr>
        <xdr:cNvPr id="714" name="楕円 713"/>
        <xdr:cNvSpPr/>
      </xdr:nvSpPr>
      <xdr:spPr>
        <a:xfrm>
          <a:off x="15430500" y="165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14445</xdr:rowOff>
    </xdr:from>
    <xdr:ext cx="534377" cy="259045"/>
    <xdr:sp macro="" textlink="">
      <xdr:nvSpPr>
        <xdr:cNvPr id="715" name="テキスト ボックス 714"/>
        <xdr:cNvSpPr txBox="1"/>
      </xdr:nvSpPr>
      <xdr:spPr>
        <a:xfrm>
          <a:off x="15214111" y="166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2642</xdr:rowOff>
    </xdr:from>
    <xdr:to>
      <xdr:col>76</xdr:col>
      <xdr:colOff>165100</xdr:colOff>
      <xdr:row>97</xdr:row>
      <xdr:rowOff>104242</xdr:rowOff>
    </xdr:to>
    <xdr:sp macro="" textlink="">
      <xdr:nvSpPr>
        <xdr:cNvPr id="716" name="楕円 715"/>
        <xdr:cNvSpPr/>
      </xdr:nvSpPr>
      <xdr:spPr>
        <a:xfrm>
          <a:off x="14541500" y="166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95369</xdr:rowOff>
    </xdr:from>
    <xdr:ext cx="534377" cy="259045"/>
    <xdr:sp macro="" textlink="">
      <xdr:nvSpPr>
        <xdr:cNvPr id="717" name="テキスト ボックス 716"/>
        <xdr:cNvSpPr txBox="1"/>
      </xdr:nvSpPr>
      <xdr:spPr>
        <a:xfrm>
          <a:off x="14325111" y="167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27369</xdr:rowOff>
    </xdr:from>
    <xdr:to>
      <xdr:col>72</xdr:col>
      <xdr:colOff>38100</xdr:colOff>
      <xdr:row>97</xdr:row>
      <xdr:rowOff>128969</xdr:rowOff>
    </xdr:to>
    <xdr:sp macro="" textlink="">
      <xdr:nvSpPr>
        <xdr:cNvPr id="718" name="楕円 717"/>
        <xdr:cNvSpPr/>
      </xdr:nvSpPr>
      <xdr:spPr>
        <a:xfrm>
          <a:off x="13652500" y="166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120096</xdr:rowOff>
    </xdr:from>
    <xdr:ext cx="534377" cy="259045"/>
    <xdr:sp macro="" textlink="">
      <xdr:nvSpPr>
        <xdr:cNvPr id="719" name="テキスト ボックス 718"/>
        <xdr:cNvSpPr txBox="1"/>
      </xdr:nvSpPr>
      <xdr:spPr>
        <a:xfrm>
          <a:off x="13436111" y="167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63762</xdr:rowOff>
    </xdr:from>
    <xdr:to>
      <xdr:col>67</xdr:col>
      <xdr:colOff>101600</xdr:colOff>
      <xdr:row>97</xdr:row>
      <xdr:rowOff>165362</xdr:rowOff>
    </xdr:to>
    <xdr:sp macro="" textlink="">
      <xdr:nvSpPr>
        <xdr:cNvPr id="720" name="楕円 719"/>
        <xdr:cNvSpPr/>
      </xdr:nvSpPr>
      <xdr:spPr>
        <a:xfrm>
          <a:off x="12763500" y="166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156489</xdr:rowOff>
    </xdr:from>
    <xdr:ext cx="534377" cy="259045"/>
    <xdr:sp macro="" textlink="">
      <xdr:nvSpPr>
        <xdr:cNvPr id="721" name="テキスト ボックス 720"/>
        <xdr:cNvSpPr txBox="1"/>
      </xdr:nvSpPr>
      <xdr:spPr>
        <a:xfrm>
          <a:off x="12547111" y="167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84191</xdr:rowOff>
    </xdr:from>
    <xdr:to>
      <xdr:col>102</xdr:col>
      <xdr:colOff>165100</xdr:colOff>
      <xdr:row>39</xdr:row>
      <xdr:rowOff>14341</xdr:rowOff>
    </xdr:to>
    <xdr:sp macro="" textlink="">
      <xdr:nvSpPr>
        <xdr:cNvPr id="758" name="フローチャート: 判断 757"/>
        <xdr:cNvSpPr/>
      </xdr:nvSpPr>
      <xdr:spPr>
        <a:xfrm>
          <a:off x="19494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30868</xdr:rowOff>
    </xdr:from>
    <xdr:ext cx="378565" cy="259045"/>
    <xdr:sp macro="" textlink="">
      <xdr:nvSpPr>
        <xdr:cNvPr id="759" name="テキスト ボックス 758"/>
        <xdr:cNvSpPr txBox="1"/>
      </xdr:nvSpPr>
      <xdr:spPr>
        <a:xfrm>
          <a:off x="19356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81265</xdr:rowOff>
    </xdr:from>
    <xdr:to>
      <xdr:col>98</xdr:col>
      <xdr:colOff>38100</xdr:colOff>
      <xdr:row>39</xdr:row>
      <xdr:rowOff>11415</xdr:rowOff>
    </xdr:to>
    <xdr:sp macro="" textlink="">
      <xdr:nvSpPr>
        <xdr:cNvPr id="760" name="フローチャート: 判断 759"/>
        <xdr:cNvSpPr/>
      </xdr:nvSpPr>
      <xdr:spPr>
        <a:xfrm>
          <a:off x="18605500" y="65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27942</xdr:rowOff>
    </xdr:from>
    <xdr:ext cx="378565" cy="259045"/>
    <xdr:sp macro="" textlink="">
      <xdr:nvSpPr>
        <xdr:cNvPr id="761" name="テキスト ボックス 760"/>
        <xdr:cNvSpPr txBox="1"/>
      </xdr:nvSpPr>
      <xdr:spPr>
        <a:xfrm>
          <a:off x="18467017" y="637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総務費については、文書管理システム導入経費、旧沢田小中学校付属施設除却事業費、財政調整基金・減債基金への積立金が増加したことにより、一人当たりのコストは</a:t>
          </a:r>
          <a:r>
            <a:rPr kumimoji="1" lang="en-US" altLang="ja-JP" sz="1300">
              <a:latin typeface="ＭＳ Ｐゴシック" panose="020B0600070205080204" pitchFamily="50" charset="-128"/>
              <a:ea typeface="ＭＳ Ｐゴシック" panose="020B0600070205080204" pitchFamily="50" charset="-128"/>
            </a:rPr>
            <a:t>24,548</a:t>
          </a:r>
          <a:r>
            <a:rPr kumimoji="1" lang="ja-JP" altLang="en-US" sz="1300">
              <a:latin typeface="ＭＳ Ｐゴシック" panose="020B0600070205080204" pitchFamily="50" charset="-128"/>
              <a:ea typeface="ＭＳ Ｐゴシック" panose="020B0600070205080204" pitchFamily="50" charset="-128"/>
            </a:rPr>
            <a:t>円増加している。民生費については、住民税非課税世帯等臨時特別給付金事業が完了したが、新たに実施した物価高騰緊急支援給付金事業を実施したため大きな変動は見られず、依然として前年同額程度の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万円台で推移している。衛生費については、石川地方生活環境施設組合負担金が増加したことにより、一人当たりのコストは</a:t>
          </a:r>
          <a:r>
            <a:rPr kumimoji="1" lang="en-US" altLang="ja-JP" sz="1300">
              <a:latin typeface="ＭＳ Ｐゴシック" panose="020B0600070205080204" pitchFamily="50" charset="-128"/>
              <a:ea typeface="ＭＳ Ｐゴシック" panose="020B0600070205080204" pitchFamily="50" charset="-128"/>
            </a:rPr>
            <a:t>2,475</a:t>
          </a:r>
          <a:r>
            <a:rPr kumimoji="1" lang="ja-JP" altLang="en-US" sz="1300">
              <a:latin typeface="ＭＳ Ｐゴシック" panose="020B0600070205080204" pitchFamily="50" charset="-128"/>
              <a:ea typeface="ＭＳ Ｐゴシック" panose="020B0600070205080204" pitchFamily="50" charset="-128"/>
            </a:rPr>
            <a:t>円増加している。消防費については、防災広場、臨時離着陸場といった防災施設整備が増加したことにより、一人当たりのコストは</a:t>
          </a:r>
          <a:r>
            <a:rPr kumimoji="1" lang="en-US" altLang="ja-JP" sz="1300">
              <a:latin typeface="ＭＳ Ｐゴシック" panose="020B0600070205080204" pitchFamily="50" charset="-128"/>
              <a:ea typeface="ＭＳ Ｐゴシック" panose="020B0600070205080204" pitchFamily="50" charset="-128"/>
            </a:rPr>
            <a:t>6,404</a:t>
          </a:r>
          <a:r>
            <a:rPr kumimoji="1" lang="ja-JP" altLang="en-US" sz="1300">
              <a:latin typeface="ＭＳ Ｐゴシック" panose="020B0600070205080204" pitchFamily="50" charset="-128"/>
              <a:ea typeface="ＭＳ Ｐゴシック" panose="020B0600070205080204" pitchFamily="50" charset="-128"/>
            </a:rPr>
            <a:t>円増加している。災害復旧事業費については、令和元年東日本台風１９号災害関連のごみ処理経費、道路橋りょうに係る災害復旧費のほか、令和２年７月豪雨災害復旧事業、令和３年２月福島県沖地震災害復旧事業が完了したことで大きく減少し、一人当たりのコストは</a:t>
          </a:r>
          <a:r>
            <a:rPr kumimoji="1" lang="en-US" altLang="ja-JP" sz="1300">
              <a:latin typeface="ＭＳ Ｐゴシック" panose="020B0600070205080204" pitchFamily="50" charset="-128"/>
              <a:ea typeface="ＭＳ Ｐゴシック" panose="020B0600070205080204" pitchFamily="50" charset="-128"/>
            </a:rPr>
            <a:t>17,234</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東日本台風１９号災害に係る災害復旧等の臨時的財政需要があったため、令和元年度から３年度にかけて減少傾向であったが、令和４年度において積み立てを実施し、標準財政規模比は改善している。地方税（町民税・固定資産税・入湯税）、各種交付金、特別交付税等が増額となったことで、実質収支は前年度に続き黒字となった。</a:t>
          </a:r>
        </a:p>
        <a:p>
          <a:r>
            <a:rPr kumimoji="1" lang="ja-JP" altLang="en-US" sz="1400">
              <a:latin typeface="ＭＳ ゴシック" pitchFamily="49" charset="-128"/>
              <a:ea typeface="ＭＳ ゴシック" pitchFamily="49" charset="-128"/>
            </a:rPr>
            <a:t>　今後も事務事業の見直しや財源確保に取り組み、健全な財政運営に努める。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本町の全体会計において赤字は発生せず黒字での決算となった。</a:t>
          </a:r>
        </a:p>
        <a:p>
          <a:r>
            <a:rPr kumimoji="1" lang="ja-JP" altLang="en-US" sz="1400">
              <a:latin typeface="ＭＳ ゴシック" pitchFamily="49" charset="-128"/>
              <a:ea typeface="ＭＳ ゴシック" pitchFamily="49" charset="-128"/>
            </a:rPr>
            <a:t>今後も業務の効率化とコスト削減に努め、健全な財政維持を目指す。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8746225</v>
      </c>
      <c r="BO4" s="371"/>
      <c r="BP4" s="371"/>
      <c r="BQ4" s="371"/>
      <c r="BR4" s="371"/>
      <c r="BS4" s="371"/>
      <c r="BT4" s="371"/>
      <c r="BU4" s="372"/>
      <c r="BV4" s="370">
        <v>8669589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v>
      </c>
      <c r="CU4" s="377"/>
      <c r="CV4" s="377"/>
      <c r="CW4" s="377"/>
      <c r="CX4" s="377"/>
      <c r="CY4" s="377"/>
      <c r="CZ4" s="377"/>
      <c r="DA4" s="378"/>
      <c r="DB4" s="376">
        <v>11.7</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8172392</v>
      </c>
      <c r="BO5" s="439"/>
      <c r="BP5" s="439"/>
      <c r="BQ5" s="439"/>
      <c r="BR5" s="439"/>
      <c r="BS5" s="439"/>
      <c r="BT5" s="439"/>
      <c r="BU5" s="440"/>
      <c r="BV5" s="438">
        <v>8023447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82.7</v>
      </c>
      <c r="CU5" s="405"/>
      <c r="CV5" s="405"/>
      <c r="CW5" s="405"/>
      <c r="CX5" s="405"/>
      <c r="CY5" s="405"/>
      <c r="CZ5" s="405"/>
      <c r="DA5" s="406"/>
      <c r="DB5" s="404">
        <v>82.9</v>
      </c>
      <c r="DC5" s="405"/>
      <c r="DD5" s="405"/>
      <c r="DE5" s="405"/>
      <c r="DF5" s="405"/>
      <c r="DG5" s="405"/>
      <c r="DH5" s="405"/>
      <c r="DI5" s="406"/>
    </row>
    <row r="6" spans="1:119" ht="18.75" customHeight="1">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573833</v>
      </c>
      <c r="BO6" s="439"/>
      <c r="BP6" s="439"/>
      <c r="BQ6" s="439"/>
      <c r="BR6" s="439"/>
      <c r="BS6" s="439"/>
      <c r="BT6" s="439"/>
      <c r="BU6" s="440"/>
      <c r="BV6" s="438">
        <v>646142</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83.8</v>
      </c>
      <c r="CU6" s="445"/>
      <c r="CV6" s="445"/>
      <c r="CW6" s="445"/>
      <c r="CX6" s="445"/>
      <c r="CY6" s="445"/>
      <c r="CZ6" s="445"/>
      <c r="DA6" s="446"/>
      <c r="DB6" s="444">
        <v>82.9</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83097</v>
      </c>
      <c r="BO7" s="439"/>
      <c r="BP7" s="439"/>
      <c r="BQ7" s="439"/>
      <c r="BR7" s="439"/>
      <c r="BS7" s="439"/>
      <c r="BT7" s="439"/>
      <c r="BU7" s="440"/>
      <c r="BV7" s="438">
        <v>50556</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4908912</v>
      </c>
      <c r="CU7" s="439"/>
      <c r="CV7" s="439"/>
      <c r="CW7" s="439"/>
      <c r="CX7" s="439"/>
      <c r="CY7" s="439"/>
      <c r="CZ7" s="439"/>
      <c r="DA7" s="440"/>
      <c r="DB7" s="438">
        <v>5105624</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107</v>
      </c>
      <c r="AV8" s="434"/>
      <c r="AW8" s="434"/>
      <c r="AX8" s="434"/>
      <c r="AY8" s="435" t="s">
        <v>111</v>
      </c>
      <c r="AZ8" s="436"/>
      <c r="BA8" s="436"/>
      <c r="BB8" s="436"/>
      <c r="BC8" s="436"/>
      <c r="BD8" s="436"/>
      <c r="BE8" s="436"/>
      <c r="BF8" s="436"/>
      <c r="BG8" s="436"/>
      <c r="BH8" s="436"/>
      <c r="BI8" s="436"/>
      <c r="BJ8" s="436"/>
      <c r="BK8" s="436"/>
      <c r="BL8" s="436"/>
      <c r="BM8" s="437"/>
      <c r="BN8" s="438">
        <v>490736</v>
      </c>
      <c r="BO8" s="439"/>
      <c r="BP8" s="439"/>
      <c r="BQ8" s="439"/>
      <c r="BR8" s="439"/>
      <c r="BS8" s="439"/>
      <c r="BT8" s="439"/>
      <c r="BU8" s="440"/>
      <c r="BV8" s="438">
        <v>595586</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0.41</v>
      </c>
      <c r="CU8" s="448"/>
      <c r="CV8" s="448"/>
      <c r="CW8" s="448"/>
      <c r="CX8" s="448"/>
      <c r="CY8" s="448"/>
      <c r="CZ8" s="448"/>
      <c r="DA8" s="449"/>
      <c r="DB8" s="447">
        <v>0.42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14644</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96</v>
      </c>
      <c r="AV9" s="434"/>
      <c r="AW9" s="434"/>
      <c r="AX9" s="434"/>
      <c r="AY9" s="435" t="s">
        <v>117</v>
      </c>
      <c r="AZ9" s="436"/>
      <c r="BA9" s="436"/>
      <c r="BB9" s="436"/>
      <c r="BC9" s="436"/>
      <c r="BD9" s="436"/>
      <c r="BE9" s="436"/>
      <c r="BF9" s="436"/>
      <c r="BG9" s="436"/>
      <c r="BH9" s="436"/>
      <c r="BI9" s="436"/>
      <c r="BJ9" s="436"/>
      <c r="BK9" s="436"/>
      <c r="BL9" s="436"/>
      <c r="BM9" s="437"/>
      <c r="BN9" s="438">
        <v>-104850</v>
      </c>
      <c r="BO9" s="439"/>
      <c r="BP9" s="439"/>
      <c r="BQ9" s="439"/>
      <c r="BR9" s="439"/>
      <c r="BS9" s="439"/>
      <c r="BT9" s="439"/>
      <c r="BU9" s="440"/>
      <c r="BV9" s="438">
        <v>367144</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12.1</v>
      </c>
      <c r="CU9" s="405"/>
      <c r="CV9" s="405"/>
      <c r="CW9" s="405"/>
      <c r="CX9" s="405"/>
      <c r="CY9" s="405"/>
      <c r="CZ9" s="405"/>
      <c r="DA9" s="406"/>
      <c r="DB9" s="404">
        <v>12.9</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1"/>
      <c r="N10" s="431"/>
      <c r="O10" s="431"/>
      <c r="P10" s="431"/>
      <c r="Q10" s="432"/>
      <c r="R10" s="458">
        <v>15880</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253912</v>
      </c>
      <c r="BO10" s="439"/>
      <c r="BP10" s="439"/>
      <c r="BQ10" s="439"/>
      <c r="BR10" s="439"/>
      <c r="BS10" s="439"/>
      <c r="BT10" s="439"/>
      <c r="BU10" s="440"/>
      <c r="BV10" s="438">
        <v>48000</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96</v>
      </c>
      <c r="AV11" s="434"/>
      <c r="AW11" s="434"/>
      <c r="AX11" s="434"/>
      <c r="AY11" s="435" t="s">
        <v>127</v>
      </c>
      <c r="AZ11" s="436"/>
      <c r="BA11" s="436"/>
      <c r="BB11" s="436"/>
      <c r="BC11" s="436"/>
      <c r="BD11" s="436"/>
      <c r="BE11" s="436"/>
      <c r="BF11" s="436"/>
      <c r="BG11" s="436"/>
      <c r="BH11" s="436"/>
      <c r="BI11" s="436"/>
      <c r="BJ11" s="436"/>
      <c r="BK11" s="436"/>
      <c r="BL11" s="436"/>
      <c r="BM11" s="437"/>
      <c r="BN11" s="438">
        <v>2621</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14122</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96</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137</v>
      </c>
      <c r="CU12" s="448"/>
      <c r="CV12" s="448"/>
      <c r="CW12" s="448"/>
      <c r="CX12" s="448"/>
      <c r="CY12" s="448"/>
      <c r="CZ12" s="448"/>
      <c r="DA12" s="449"/>
      <c r="DB12" s="447" t="s">
        <v>129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14037</v>
      </c>
      <c r="S13" s="492"/>
      <c r="T13" s="492"/>
      <c r="U13" s="492"/>
      <c r="V13" s="493"/>
      <c r="W13" s="417" t="s">
        <v>139</v>
      </c>
      <c r="X13" s="418"/>
      <c r="Y13" s="418"/>
      <c r="Z13" s="418"/>
      <c r="AA13" s="418"/>
      <c r="AB13" s="408"/>
      <c r="AC13" s="458">
        <v>706</v>
      </c>
      <c r="AD13" s="459"/>
      <c r="AE13" s="459"/>
      <c r="AF13" s="459"/>
      <c r="AG13" s="501"/>
      <c r="AH13" s="458">
        <v>824</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151683</v>
      </c>
      <c r="BO13" s="439"/>
      <c r="BP13" s="439"/>
      <c r="BQ13" s="439"/>
      <c r="BR13" s="439"/>
      <c r="BS13" s="439"/>
      <c r="BT13" s="439"/>
      <c r="BU13" s="440"/>
      <c r="BV13" s="438">
        <v>415144</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5.2</v>
      </c>
      <c r="CU13" s="405"/>
      <c r="CV13" s="405"/>
      <c r="CW13" s="405"/>
      <c r="CX13" s="405"/>
      <c r="CY13" s="405"/>
      <c r="CZ13" s="405"/>
      <c r="DA13" s="406"/>
      <c r="DB13" s="404">
        <v>5</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14390</v>
      </c>
      <c r="S14" s="492"/>
      <c r="T14" s="492"/>
      <c r="U14" s="492"/>
      <c r="V14" s="493"/>
      <c r="W14" s="397"/>
      <c r="X14" s="398"/>
      <c r="Y14" s="398"/>
      <c r="Z14" s="398"/>
      <c r="AA14" s="398"/>
      <c r="AB14" s="387"/>
      <c r="AC14" s="494">
        <v>10.1</v>
      </c>
      <c r="AD14" s="495"/>
      <c r="AE14" s="495"/>
      <c r="AF14" s="495"/>
      <c r="AG14" s="496"/>
      <c r="AH14" s="494">
        <v>10.8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6</v>
      </c>
      <c r="CU14" s="506"/>
      <c r="CV14" s="506"/>
      <c r="CW14" s="506"/>
      <c r="CX14" s="506"/>
      <c r="CY14" s="506"/>
      <c r="CZ14" s="506"/>
      <c r="DA14" s="507"/>
      <c r="DB14" s="505">
        <v>15.7</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14306</v>
      </c>
      <c r="S15" s="492"/>
      <c r="T15" s="492"/>
      <c r="U15" s="492"/>
      <c r="V15" s="493"/>
      <c r="W15" s="417" t="s">
        <v>147</v>
      </c>
      <c r="X15" s="418"/>
      <c r="Y15" s="418"/>
      <c r="Z15" s="418"/>
      <c r="AA15" s="418"/>
      <c r="AB15" s="408"/>
      <c r="AC15" s="458">
        <v>2514</v>
      </c>
      <c r="AD15" s="459"/>
      <c r="AE15" s="459"/>
      <c r="AF15" s="459"/>
      <c r="AG15" s="501"/>
      <c r="AH15" s="458">
        <v>2816</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1860244</v>
      </c>
      <c r="BO15" s="371"/>
      <c r="BP15" s="371"/>
      <c r="BQ15" s="371"/>
      <c r="BR15" s="371"/>
      <c r="BS15" s="371"/>
      <c r="BT15" s="371"/>
      <c r="BU15" s="372"/>
      <c r="BV15" s="370">
        <v>1783123</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35.799999999999997</v>
      </c>
      <c r="AD16" s="495"/>
      <c r="AE16" s="495"/>
      <c r="AF16" s="495"/>
      <c r="AG16" s="496"/>
      <c r="AH16" s="494">
        <v>36.799999999999997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4377247</v>
      </c>
      <c r="BO16" s="439"/>
      <c r="BP16" s="439"/>
      <c r="BQ16" s="439"/>
      <c r="BR16" s="439"/>
      <c r="BS16" s="439"/>
      <c r="BT16" s="439"/>
      <c r="BU16" s="440"/>
      <c r="BV16" s="438">
        <v>4421260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3802</v>
      </c>
      <c r="AD17" s="459"/>
      <c r="AE17" s="459"/>
      <c r="AF17" s="459"/>
      <c r="AG17" s="501"/>
      <c r="AH17" s="458">
        <v>4021</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2333993</v>
      </c>
      <c r="BO17" s="439"/>
      <c r="BP17" s="439"/>
      <c r="BQ17" s="439"/>
      <c r="BR17" s="439"/>
      <c r="BS17" s="439"/>
      <c r="BT17" s="439"/>
      <c r="BU17" s="440"/>
      <c r="BV17" s="438">
        <v>2226536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157</v>
      </c>
      <c r="C18" s="450"/>
      <c r="D18" s="450"/>
      <c r="E18" s="522"/>
      <c r="F18" s="522"/>
      <c r="G18" s="522"/>
      <c r="H18" s="522"/>
      <c r="I18" s="522"/>
      <c r="J18" s="522"/>
      <c r="K18" s="522"/>
      <c r="L18" s="523">
        <v>115.71</v>
      </c>
      <c r="M18" s="523"/>
      <c r="N18" s="523"/>
      <c r="O18" s="523"/>
      <c r="P18" s="523"/>
      <c r="Q18" s="523"/>
      <c r="R18" s="524"/>
      <c r="S18" s="524"/>
      <c r="T18" s="524"/>
      <c r="U18" s="524"/>
      <c r="V18" s="525"/>
      <c r="W18" s="419"/>
      <c r="X18" s="420"/>
      <c r="Y18" s="420"/>
      <c r="Z18" s="420"/>
      <c r="AA18" s="420"/>
      <c r="AB18" s="411"/>
      <c r="AC18" s="526">
        <v>54.1</v>
      </c>
      <c r="AD18" s="527"/>
      <c r="AE18" s="527"/>
      <c r="AF18" s="527"/>
      <c r="AG18" s="528"/>
      <c r="AH18" s="526">
        <v>52.5</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4095877</v>
      </c>
      <c r="BO18" s="439"/>
      <c r="BP18" s="439"/>
      <c r="BQ18" s="439"/>
      <c r="BR18" s="439"/>
      <c r="BS18" s="439"/>
      <c r="BT18" s="439"/>
      <c r="BU18" s="440"/>
      <c r="BV18" s="438">
        <v>4125743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159</v>
      </c>
      <c r="C19" s="450"/>
      <c r="D19" s="450"/>
      <c r="E19" s="522"/>
      <c r="F19" s="522"/>
      <c r="G19" s="522"/>
      <c r="H19" s="522"/>
      <c r="I19" s="522"/>
      <c r="J19" s="522"/>
      <c r="K19" s="522"/>
      <c r="L19" s="530">
        <v>127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6330952</v>
      </c>
      <c r="BO19" s="439"/>
      <c r="BP19" s="439"/>
      <c r="BQ19" s="439"/>
      <c r="BR19" s="439"/>
      <c r="BS19" s="439"/>
      <c r="BT19" s="439"/>
      <c r="BU19" s="440"/>
      <c r="BV19" s="438">
        <v>6000150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161</v>
      </c>
      <c r="C20" s="450"/>
      <c r="D20" s="450"/>
      <c r="E20" s="522"/>
      <c r="F20" s="522"/>
      <c r="G20" s="522"/>
      <c r="H20" s="522"/>
      <c r="I20" s="522"/>
      <c r="J20" s="522"/>
      <c r="K20" s="522"/>
      <c r="L20" s="530">
        <v>5214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7534562</v>
      </c>
      <c r="BO22" s="371"/>
      <c r="BP22" s="371"/>
      <c r="BQ22" s="371"/>
      <c r="BR22" s="371"/>
      <c r="BS22" s="371"/>
      <c r="BT22" s="371"/>
      <c r="BU22" s="372"/>
      <c r="BV22" s="370">
        <v>7608188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7150625</v>
      </c>
      <c r="BO23" s="439"/>
      <c r="BP23" s="439"/>
      <c r="BQ23" s="439"/>
      <c r="BR23" s="439"/>
      <c r="BS23" s="439"/>
      <c r="BT23" s="439"/>
      <c r="BU23" s="440"/>
      <c r="BV23" s="438">
        <v>7231316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171</v>
      </c>
      <c r="F24" s="431"/>
      <c r="G24" s="431"/>
      <c r="H24" s="431"/>
      <c r="I24" s="431"/>
      <c r="J24" s="431"/>
      <c r="K24" s="432"/>
      <c r="L24" s="458">
        <v>1</v>
      </c>
      <c r="M24" s="459"/>
      <c r="N24" s="459"/>
      <c r="O24" s="459"/>
      <c r="P24" s="501"/>
      <c r="Q24" s="458">
        <v>7980</v>
      </c>
      <c r="R24" s="459"/>
      <c r="S24" s="459"/>
      <c r="T24" s="459"/>
      <c r="U24" s="459"/>
      <c r="V24" s="501"/>
      <c r="W24" s="566"/>
      <c r="X24" s="554"/>
      <c r="Y24" s="555"/>
      <c r="Z24" s="457" t="s">
        <v>172</v>
      </c>
      <c r="AA24" s="431"/>
      <c r="AB24" s="431"/>
      <c r="AC24" s="431"/>
      <c r="AD24" s="431"/>
      <c r="AE24" s="431"/>
      <c r="AF24" s="431"/>
      <c r="AG24" s="432"/>
      <c r="AH24" s="458">
        <v>122</v>
      </c>
      <c r="AI24" s="459"/>
      <c r="AJ24" s="459"/>
      <c r="AK24" s="459"/>
      <c r="AL24" s="501"/>
      <c r="AM24" s="458">
        <v>380884</v>
      </c>
      <c r="AN24" s="459"/>
      <c r="AO24" s="459"/>
      <c r="AP24" s="459"/>
      <c r="AQ24" s="459"/>
      <c r="AR24" s="501"/>
      <c r="AS24" s="458">
        <v>3122</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5046905</v>
      </c>
      <c r="BO24" s="439"/>
      <c r="BP24" s="439"/>
      <c r="BQ24" s="439"/>
      <c r="BR24" s="439"/>
      <c r="BS24" s="439"/>
      <c r="BT24" s="439"/>
      <c r="BU24" s="440"/>
      <c r="BV24" s="438">
        <v>4888555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174</v>
      </c>
      <c r="F25" s="431"/>
      <c r="G25" s="431"/>
      <c r="H25" s="431"/>
      <c r="I25" s="431"/>
      <c r="J25" s="431"/>
      <c r="K25" s="432"/>
      <c r="L25" s="458">
        <v>1</v>
      </c>
      <c r="M25" s="459"/>
      <c r="N25" s="459"/>
      <c r="O25" s="459"/>
      <c r="P25" s="501"/>
      <c r="Q25" s="458">
        <v>6390</v>
      </c>
      <c r="R25" s="459"/>
      <c r="S25" s="459"/>
      <c r="T25" s="459"/>
      <c r="U25" s="459"/>
      <c r="V25" s="501"/>
      <c r="W25" s="566"/>
      <c r="X25" s="554"/>
      <c r="Y25" s="555"/>
      <c r="Z25" s="457" t="s">
        <v>175</v>
      </c>
      <c r="AA25" s="431"/>
      <c r="AB25" s="431"/>
      <c r="AC25" s="431"/>
      <c r="AD25" s="431"/>
      <c r="AE25" s="431"/>
      <c r="AF25" s="431"/>
      <c r="AG25" s="432"/>
      <c r="AH25" s="458" t="s">
        <v>176</v>
      </c>
      <c r="AI25" s="459"/>
      <c r="AJ25" s="459"/>
      <c r="AK25" s="459"/>
      <c r="AL25" s="501"/>
      <c r="AM25" s="458" t="s">
        <v>129</v>
      </c>
      <c r="AN25" s="459"/>
      <c r="AO25" s="459"/>
      <c r="AP25" s="459"/>
      <c r="AQ25" s="459"/>
      <c r="AR25" s="501"/>
      <c r="AS25" s="458" t="s">
        <v>129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1409943</v>
      </c>
      <c r="BO25" s="371"/>
      <c r="BP25" s="371"/>
      <c r="BQ25" s="371"/>
      <c r="BR25" s="371"/>
      <c r="BS25" s="371"/>
      <c r="BT25" s="371"/>
      <c r="BU25" s="372"/>
      <c r="BV25" s="370">
        <v>428528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178</v>
      </c>
      <c r="F26" s="431"/>
      <c r="G26" s="431"/>
      <c r="H26" s="431"/>
      <c r="I26" s="431"/>
      <c r="J26" s="431"/>
      <c r="K26" s="432"/>
      <c r="L26" s="458">
        <v>1</v>
      </c>
      <c r="M26" s="459"/>
      <c r="N26" s="459"/>
      <c r="O26" s="459"/>
      <c r="P26" s="501"/>
      <c r="Q26" s="458">
        <v>5980</v>
      </c>
      <c r="R26" s="459"/>
      <c r="S26" s="459"/>
      <c r="T26" s="459"/>
      <c r="U26" s="459"/>
      <c r="V26" s="501"/>
      <c r="W26" s="566"/>
      <c r="X26" s="554"/>
      <c r="Y26" s="555"/>
      <c r="Z26" s="457" t="s">
        <v>179</v>
      </c>
      <c r="AA26" s="578"/>
      <c r="AB26" s="578"/>
      <c r="AC26" s="578"/>
      <c r="AD26" s="578"/>
      <c r="AE26" s="578"/>
      <c r="AF26" s="578"/>
      <c r="AG26" s="579"/>
      <c r="AH26" s="458">
        <v>3</v>
      </c>
      <c r="AI26" s="459"/>
      <c r="AJ26" s="459"/>
      <c r="AK26" s="459"/>
      <c r="AL26" s="501"/>
      <c r="AM26" s="458">
        <v>6276</v>
      </c>
      <c r="AN26" s="459"/>
      <c r="AO26" s="459"/>
      <c r="AP26" s="459"/>
      <c r="AQ26" s="459"/>
      <c r="AR26" s="501"/>
      <c r="AS26" s="458">
        <v>2092</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129</v>
      </c>
      <c r="BO26" s="439"/>
      <c r="BP26" s="439"/>
      <c r="BQ26" s="439"/>
      <c r="BR26" s="439"/>
      <c r="BS26" s="439"/>
      <c r="BT26" s="439"/>
      <c r="BU26" s="440"/>
      <c r="BV26" s="438" t="s">
        <v>129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181</v>
      </c>
      <c r="F27" s="431"/>
      <c r="G27" s="431"/>
      <c r="H27" s="431"/>
      <c r="I27" s="431"/>
      <c r="J27" s="431"/>
      <c r="K27" s="432"/>
      <c r="L27" s="458">
        <v>1</v>
      </c>
      <c r="M27" s="459"/>
      <c r="N27" s="459"/>
      <c r="O27" s="459"/>
      <c r="P27" s="501"/>
      <c r="Q27" s="458">
        <v>3200</v>
      </c>
      <c r="R27" s="459"/>
      <c r="S27" s="459"/>
      <c r="T27" s="459"/>
      <c r="U27" s="459"/>
      <c r="V27" s="501"/>
      <c r="W27" s="566"/>
      <c r="X27" s="554"/>
      <c r="Y27" s="555"/>
      <c r="Z27" s="457" t="s">
        <v>182</v>
      </c>
      <c r="AA27" s="431"/>
      <c r="AB27" s="431"/>
      <c r="AC27" s="431"/>
      <c r="AD27" s="431"/>
      <c r="AE27" s="431"/>
      <c r="AF27" s="431"/>
      <c r="AG27" s="432"/>
      <c r="AH27" s="458">
        <v>1</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288862</v>
      </c>
      <c r="BO27" s="548"/>
      <c r="BP27" s="548"/>
      <c r="BQ27" s="548"/>
      <c r="BR27" s="548"/>
      <c r="BS27" s="548"/>
      <c r="BT27" s="548"/>
      <c r="BU27" s="549"/>
      <c r="BV27" s="547">
        <v>288862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185</v>
      </c>
      <c r="F28" s="431"/>
      <c r="G28" s="431"/>
      <c r="H28" s="431"/>
      <c r="I28" s="431"/>
      <c r="J28" s="431"/>
      <c r="K28" s="432"/>
      <c r="L28" s="458">
        <v>1</v>
      </c>
      <c r="M28" s="459"/>
      <c r="N28" s="459"/>
      <c r="O28" s="459"/>
      <c r="P28" s="501"/>
      <c r="Q28" s="458">
        <v>2520</v>
      </c>
      <c r="R28" s="459"/>
      <c r="S28" s="459"/>
      <c r="T28" s="459"/>
      <c r="U28" s="459"/>
      <c r="V28" s="501"/>
      <c r="W28" s="566"/>
      <c r="X28" s="554"/>
      <c r="Y28" s="555"/>
      <c r="Z28" s="457" t="s">
        <v>186</v>
      </c>
      <c r="AA28" s="431"/>
      <c r="AB28" s="431"/>
      <c r="AC28" s="431"/>
      <c r="AD28" s="431"/>
      <c r="AE28" s="431"/>
      <c r="AF28" s="431"/>
      <c r="AG28" s="432"/>
      <c r="AH28" s="458" t="s">
        <v>176</v>
      </c>
      <c r="AI28" s="459"/>
      <c r="AJ28" s="459"/>
      <c r="AK28" s="459"/>
      <c r="AL28" s="501"/>
      <c r="AM28" s="458" t="s">
        <v>129</v>
      </c>
      <c r="AN28" s="459"/>
      <c r="AO28" s="459"/>
      <c r="AP28" s="459"/>
      <c r="AQ28" s="459"/>
      <c r="AR28" s="501"/>
      <c r="AS28" s="458" t="s">
        <v>176</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1203314</v>
      </c>
      <c r="BO28" s="371"/>
      <c r="BP28" s="371"/>
      <c r="BQ28" s="371"/>
      <c r="BR28" s="371"/>
      <c r="BS28" s="371"/>
      <c r="BT28" s="371"/>
      <c r="BU28" s="372"/>
      <c r="BV28" s="370">
        <v>949402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188</v>
      </c>
      <c r="F29" s="431"/>
      <c r="G29" s="431"/>
      <c r="H29" s="431"/>
      <c r="I29" s="431"/>
      <c r="J29" s="431"/>
      <c r="K29" s="432"/>
      <c r="L29" s="458">
        <v>12</v>
      </c>
      <c r="M29" s="459"/>
      <c r="N29" s="459"/>
      <c r="O29" s="459"/>
      <c r="P29" s="501"/>
      <c r="Q29" s="458">
        <v>2350</v>
      </c>
      <c r="R29" s="459"/>
      <c r="S29" s="459"/>
      <c r="T29" s="459"/>
      <c r="U29" s="459"/>
      <c r="V29" s="501"/>
      <c r="W29" s="567"/>
      <c r="X29" s="568"/>
      <c r="Y29" s="569"/>
      <c r="Z29" s="457" t="s">
        <v>189</v>
      </c>
      <c r="AA29" s="431"/>
      <c r="AB29" s="431"/>
      <c r="AC29" s="431"/>
      <c r="AD29" s="431"/>
      <c r="AE29" s="431"/>
      <c r="AF29" s="431"/>
      <c r="AG29" s="432"/>
      <c r="AH29" s="458">
        <v>123</v>
      </c>
      <c r="AI29" s="459"/>
      <c r="AJ29" s="459"/>
      <c r="AK29" s="459"/>
      <c r="AL29" s="501"/>
      <c r="AM29" s="458">
        <v>385245</v>
      </c>
      <c r="AN29" s="459"/>
      <c r="AO29" s="459"/>
      <c r="AP29" s="459"/>
      <c r="AQ29" s="459"/>
      <c r="AR29" s="501"/>
      <c r="AS29" s="458">
        <v>3132</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485000</v>
      </c>
      <c r="BO29" s="439"/>
      <c r="BP29" s="439"/>
      <c r="BQ29" s="439"/>
      <c r="BR29" s="439"/>
      <c r="BS29" s="439"/>
      <c r="BT29" s="439"/>
      <c r="BU29" s="440"/>
      <c r="BV29" s="438">
        <v>385000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100.9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421209</v>
      </c>
      <c r="BO30" s="548"/>
      <c r="BP30" s="548"/>
      <c r="BQ30" s="548"/>
      <c r="BR30" s="548"/>
      <c r="BS30" s="548"/>
      <c r="BT30" s="548"/>
      <c r="BU30" s="549"/>
      <c r="BV30" s="547">
        <v>306520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199</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200</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宅地造成事業特別会計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須賀川地方広域消防組合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母畑レークサイドセンター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土地開発事業特別会計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石川地方生活環境施設組合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福島県後期高齢者医療広域連合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福島県後期高齢者医療広域連合後期高齢者医療　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福島県市町村総合事務組合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福島県市町村総合事務組合　消防補償等特別会計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福島県市町村総合事務組合　消防賞じゅつ金特別会計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福島県市町村総合事務組合　非常勤職員公務災害補償特別会計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福島県市町村総合事務組合　自治会館管理特別会計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j9YvhTOaoF5FS8z0wDROp2lPFOoaHfJWLt8UEoaoSGqgtBsiPtX+ujK1lWBNmE/fBOLM3uKyGHe6VQAeM5WbYw==" saltValue="XjlDMabk3a+DeJI8e7p3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51" t="s">
        <v>564</v>
      </c>
      <c r="D34" s="1151"/>
      <c r="E34" s="1152"/>
      <c r="F34" s="32">
        <v>14.31</v>
      </c>
      <c r="G34" s="33">
        <v>15.8</v>
      </c>
      <c r="H34" s="33">
        <v>17.100000000000001</v>
      </c>
      <c r="I34" s="33">
        <v>15.96</v>
      </c>
      <c r="J34" s="34">
        <v>16.93</v>
      </c>
      <c r="K34" s="22"/>
      <c r="L34" s="22"/>
      <c r="M34" s="22"/>
      <c r="N34" s="22"/>
      <c r="O34" s="22"/>
      <c r="P34" s="22"/>
    </row>
    <row r="35" spans="1:16" ht="39" customHeight="1">
      <c r="A35" s="22"/>
      <c r="B35" s="35"/>
      <c r="C35" s="1145" t="s">
        <v>565</v>
      </c>
      <c r="D35" s="1146"/>
      <c r="E35" s="1147"/>
      <c r="F35" s="36">
        <v>5.03</v>
      </c>
      <c r="G35" s="37">
        <v>3.41</v>
      </c>
      <c r="H35" s="37">
        <v>4.67</v>
      </c>
      <c r="I35" s="37">
        <v>11.42</v>
      </c>
      <c r="J35" s="38">
        <v>9.7200000000000006</v>
      </c>
      <c r="K35" s="22"/>
      <c r="L35" s="22"/>
      <c r="M35" s="22"/>
      <c r="N35" s="22"/>
      <c r="O35" s="22"/>
      <c r="P35" s="22"/>
    </row>
    <row r="36" spans="1:16" ht="39" customHeight="1">
      <c r="A36" s="22"/>
      <c r="B36" s="35"/>
      <c r="C36" s="1145" t="s">
        <v>566</v>
      </c>
      <c r="D36" s="1146"/>
      <c r="E36" s="1147"/>
      <c r="F36" s="36">
        <v>1.52</v>
      </c>
      <c r="G36" s="37">
        <v>1.93</v>
      </c>
      <c r="H36" s="37">
        <v>1.51</v>
      </c>
      <c r="I36" s="37">
        <v>1.27</v>
      </c>
      <c r="J36" s="38">
        <v>2.19</v>
      </c>
      <c r="K36" s="22"/>
      <c r="L36" s="22"/>
      <c r="M36" s="22"/>
      <c r="N36" s="22"/>
      <c r="O36" s="22"/>
      <c r="P36" s="22"/>
    </row>
    <row r="37" spans="1:16" ht="39" customHeight="1">
      <c r="A37" s="22"/>
      <c r="B37" s="35"/>
      <c r="C37" s="1145" t="s">
        <v>567</v>
      </c>
      <c r="D37" s="1146"/>
      <c r="E37" s="1147"/>
      <c r="F37" s="36">
        <v>1.1200000000000001</v>
      </c>
      <c r="G37" s="37">
        <v>0.87</v>
      </c>
      <c r="H37" s="37">
        <v>1.37</v>
      </c>
      <c r="I37" s="37">
        <v>1.02</v>
      </c>
      <c r="J37" s="38">
        <v>0.8</v>
      </c>
      <c r="K37" s="22"/>
      <c r="L37" s="22"/>
      <c r="M37" s="22"/>
      <c r="N37" s="22"/>
      <c r="O37" s="22"/>
      <c r="P37" s="22"/>
    </row>
    <row r="38" spans="1:16" ht="39" customHeight="1">
      <c r="A38" s="22"/>
      <c r="B38" s="35"/>
      <c r="C38" s="1145" t="s">
        <v>568</v>
      </c>
      <c r="D38" s="1146"/>
      <c r="E38" s="1147"/>
      <c r="F38" s="36">
        <v>0.79</v>
      </c>
      <c r="G38" s="37">
        <v>0.77</v>
      </c>
      <c r="H38" s="37">
        <v>0.59</v>
      </c>
      <c r="I38" s="37">
        <v>0.53</v>
      </c>
      <c r="J38" s="38">
        <v>0.56999999999999995</v>
      </c>
      <c r="K38" s="22"/>
      <c r="L38" s="22"/>
      <c r="M38" s="22"/>
      <c r="N38" s="22"/>
      <c r="O38" s="22"/>
      <c r="P38" s="22"/>
    </row>
    <row r="39" spans="1:16" ht="39" customHeight="1">
      <c r="A39" s="22"/>
      <c r="B39" s="35"/>
      <c r="C39" s="1145" t="s">
        <v>569</v>
      </c>
      <c r="D39" s="1146"/>
      <c r="E39" s="1147"/>
      <c r="F39" s="36">
        <v>0.21</v>
      </c>
      <c r="G39" s="37">
        <v>0.23</v>
      </c>
      <c r="H39" s="37">
        <v>0.25</v>
      </c>
      <c r="I39" s="37">
        <v>0.24</v>
      </c>
      <c r="J39" s="38">
        <v>0.27</v>
      </c>
      <c r="K39" s="22"/>
      <c r="L39" s="22"/>
      <c r="M39" s="22"/>
      <c r="N39" s="22"/>
      <c r="O39" s="22"/>
      <c r="P39" s="22"/>
    </row>
    <row r="40" spans="1:16" ht="39" customHeight="1">
      <c r="A40" s="22"/>
      <c r="B40" s="35"/>
      <c r="C40" s="1145" t="s">
        <v>570</v>
      </c>
      <c r="D40" s="1146"/>
      <c r="E40" s="1147"/>
      <c r="F40" s="36">
        <v>0.02</v>
      </c>
      <c r="G40" s="37">
        <v>0.01</v>
      </c>
      <c r="H40" s="37">
        <v>7.0000000000000007E-2</v>
      </c>
      <c r="I40" s="37">
        <v>0.08</v>
      </c>
      <c r="J40" s="38">
        <v>0.09</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c r="A43" s="22"/>
      <c r="B43" s="40"/>
      <c r="C43" s="1148" t="s">
        <v>572</v>
      </c>
      <c r="D43" s="1149"/>
      <c r="E43" s="1150"/>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mdEWpHBaaeJmYkdtFod4S5BRi3GEAKjPrKRqv/U3A78J8bDEhYluklomcd7Dw1cvBY1hUkFSi9rquQVYam4Fg==" saltValue="QhkfmaIvfr57aJKd0q5W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B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53" t="s">
        <v>11</v>
      </c>
      <c r="C45" s="1154"/>
      <c r="D45" s="58"/>
      <c r="E45" s="1159" t="s">
        <v>12</v>
      </c>
      <c r="F45" s="1159"/>
      <c r="G45" s="1159"/>
      <c r="H45" s="1159"/>
      <c r="I45" s="1159"/>
      <c r="J45" s="1160"/>
      <c r="K45" s="59">
        <v>550</v>
      </c>
      <c r="L45" s="60">
        <v>611</v>
      </c>
      <c r="M45" s="60">
        <v>614</v>
      </c>
      <c r="N45" s="60">
        <v>783</v>
      </c>
      <c r="O45" s="61">
        <v>767</v>
      </c>
      <c r="P45" s="48"/>
      <c r="Q45" s="48"/>
      <c r="R45" s="48"/>
      <c r="S45" s="48"/>
      <c r="T45" s="48"/>
      <c r="U45" s="48"/>
    </row>
    <row r="46" spans="1:21" ht="30.75" customHeight="1">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c r="A48" s="48"/>
      <c r="B48" s="1155"/>
      <c r="C48" s="1156"/>
      <c r="D48" s="62"/>
      <c r="E48" s="1161" t="s">
        <v>15</v>
      </c>
      <c r="F48" s="1161"/>
      <c r="G48" s="1161"/>
      <c r="H48" s="1161"/>
      <c r="I48" s="1161"/>
      <c r="J48" s="1162"/>
      <c r="K48" s="63">
        <v>81</v>
      </c>
      <c r="L48" s="64">
        <v>83</v>
      </c>
      <c r="M48" s="64">
        <v>98</v>
      </c>
      <c r="N48" s="64">
        <v>100</v>
      </c>
      <c r="O48" s="65">
        <v>101</v>
      </c>
      <c r="P48" s="48"/>
      <c r="Q48" s="48"/>
      <c r="R48" s="48"/>
      <c r="S48" s="48"/>
      <c r="T48" s="48"/>
      <c r="U48" s="48"/>
    </row>
    <row r="49" spans="1:21" ht="30.75" customHeight="1">
      <c r="A49" s="48"/>
      <c r="B49" s="1155"/>
      <c r="C49" s="1156"/>
      <c r="D49" s="62"/>
      <c r="E49" s="1161" t="s">
        <v>16</v>
      </c>
      <c r="F49" s="1161"/>
      <c r="G49" s="1161"/>
      <c r="H49" s="1161"/>
      <c r="I49" s="1161"/>
      <c r="J49" s="1162"/>
      <c r="K49" s="63">
        <v>44</v>
      </c>
      <c r="L49" s="64">
        <v>46</v>
      </c>
      <c r="M49" s="64">
        <v>40</v>
      </c>
      <c r="N49" s="64">
        <v>35</v>
      </c>
      <c r="O49" s="65">
        <v>24</v>
      </c>
      <c r="P49" s="48"/>
      <c r="Q49" s="48"/>
      <c r="R49" s="48"/>
      <c r="S49" s="48"/>
      <c r="T49" s="48"/>
      <c r="U49" s="48"/>
    </row>
    <row r="50" spans="1:21" ht="30.75" customHeight="1">
      <c r="A50" s="48"/>
      <c r="B50" s="1155"/>
      <c r="C50" s="1156"/>
      <c r="D50" s="62"/>
      <c r="E50" s="1161" t="s">
        <v>17</v>
      </c>
      <c r="F50" s="1161"/>
      <c r="G50" s="1161"/>
      <c r="H50" s="1161"/>
      <c r="I50" s="1161"/>
      <c r="J50" s="1162"/>
      <c r="K50" s="63">
        <v>11</v>
      </c>
      <c r="L50" s="64">
        <v>11</v>
      </c>
      <c r="M50" s="64">
        <v>9</v>
      </c>
      <c r="N50" s="64">
        <v>7</v>
      </c>
      <c r="O50" s="65">
        <v>7</v>
      </c>
      <c r="P50" s="48"/>
      <c r="Q50" s="48"/>
      <c r="R50" s="48"/>
      <c r="S50" s="48"/>
      <c r="T50" s="48"/>
      <c r="U50" s="48"/>
    </row>
    <row r="51" spans="1:21" ht="30.75" customHeight="1">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c r="A52" s="48"/>
      <c r="B52" s="1163" t="s">
        <v>19</v>
      </c>
      <c r="C52" s="1164"/>
      <c r="D52" s="66"/>
      <c r="E52" s="1161" t="s">
        <v>20</v>
      </c>
      <c r="F52" s="1161"/>
      <c r="G52" s="1161"/>
      <c r="H52" s="1161"/>
      <c r="I52" s="1161"/>
      <c r="J52" s="1162"/>
      <c r="K52" s="63">
        <v>519</v>
      </c>
      <c r="L52" s="64">
        <v>575</v>
      </c>
      <c r="M52" s="64">
        <v>555</v>
      </c>
      <c r="N52" s="64">
        <v>679</v>
      </c>
      <c r="O52" s="65">
        <v>648</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167</v>
      </c>
      <c r="L53" s="69">
        <v>176</v>
      </c>
      <c r="M53" s="69">
        <v>206</v>
      </c>
      <c r="N53" s="69">
        <v>246</v>
      </c>
      <c r="O53" s="70">
        <v>251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xaMt10rqo5rSMfzfpp438ywK+p0a1JNyatIoJcRl+mtneunNxwx2gR0+5xLUlEWWdmLZgwANWZNT6FCWKzIAA==" saltValue="OkPRxMkBCYBuQgozonK9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2"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557</v>
      </c>
      <c r="J40" s="103" t="s">
        <v>558</v>
      </c>
      <c r="K40" s="103" t="s">
        <v>559</v>
      </c>
      <c r="L40" s="103" t="s">
        <v>560</v>
      </c>
      <c r="M40" s="104" t="s">
        <v>561</v>
      </c>
    </row>
    <row r="41" spans="2:13" ht="27.75" customHeight="1">
      <c r="B41" s="1184" t="s">
        <v>32</v>
      </c>
      <c r="C41" s="1185"/>
      <c r="D41" s="105"/>
      <c r="E41" s="1190" t="s">
        <v>33</v>
      </c>
      <c r="F41" s="1190"/>
      <c r="G41" s="1190"/>
      <c r="H41" s="1191"/>
      <c r="I41" s="355">
        <v>6965</v>
      </c>
      <c r="J41" s="356">
        <v>7162</v>
      </c>
      <c r="K41" s="356">
        <v>7904</v>
      </c>
      <c r="L41" s="356">
        <v>7608</v>
      </c>
      <c r="M41" s="357">
        <v>7535</v>
      </c>
    </row>
    <row r="42" spans="2:13" ht="27.75" customHeight="1">
      <c r="B42" s="1186"/>
      <c r="C42" s="1187"/>
      <c r="D42" s="106"/>
      <c r="E42" s="1192" t="s">
        <v>34</v>
      </c>
      <c r="F42" s="1192"/>
      <c r="G42" s="1192"/>
      <c r="H42" s="1193"/>
      <c r="I42" s="358">
        <v>42</v>
      </c>
      <c r="J42" s="359">
        <v>31</v>
      </c>
      <c r="K42" s="359">
        <v>22</v>
      </c>
      <c r="L42" s="359">
        <v>15</v>
      </c>
      <c r="M42" s="360">
        <v>7</v>
      </c>
    </row>
    <row r="43" spans="2:13" ht="27.75" customHeight="1">
      <c r="B43" s="1186"/>
      <c r="C43" s="1187"/>
      <c r="D43" s="106"/>
      <c r="E43" s="1192" t="s">
        <v>35</v>
      </c>
      <c r="F43" s="1192"/>
      <c r="G43" s="1192"/>
      <c r="H43" s="1193"/>
      <c r="I43" s="358">
        <v>950</v>
      </c>
      <c r="J43" s="359">
        <v>828</v>
      </c>
      <c r="K43" s="359">
        <v>777</v>
      </c>
      <c r="L43" s="359">
        <v>799</v>
      </c>
      <c r="M43" s="360">
        <v>903</v>
      </c>
    </row>
    <row r="44" spans="2:13" ht="27.75" customHeight="1">
      <c r="B44" s="1186"/>
      <c r="C44" s="1187"/>
      <c r="D44" s="106"/>
      <c r="E44" s="1192" t="s">
        <v>36</v>
      </c>
      <c r="F44" s="1192"/>
      <c r="G44" s="1192"/>
      <c r="H44" s="1193"/>
      <c r="I44" s="358">
        <v>188</v>
      </c>
      <c r="J44" s="359">
        <v>268</v>
      </c>
      <c r="K44" s="359">
        <v>480</v>
      </c>
      <c r="L44" s="359">
        <v>464</v>
      </c>
      <c r="M44" s="360">
        <v>470</v>
      </c>
    </row>
    <row r="45" spans="2:13" ht="27.75" customHeight="1">
      <c r="B45" s="1186"/>
      <c r="C45" s="1187"/>
      <c r="D45" s="106"/>
      <c r="E45" s="1192" t="s">
        <v>37</v>
      </c>
      <c r="F45" s="1192"/>
      <c r="G45" s="1192"/>
      <c r="H45" s="1193"/>
      <c r="I45" s="358">
        <v>1173</v>
      </c>
      <c r="J45" s="359">
        <v>1142</v>
      </c>
      <c r="K45" s="359">
        <v>1067</v>
      </c>
      <c r="L45" s="359">
        <v>1122</v>
      </c>
      <c r="M45" s="360">
        <v>989</v>
      </c>
    </row>
    <row r="46" spans="2:13" ht="27.75" customHeight="1">
      <c r="B46" s="1186"/>
      <c r="C46" s="1187"/>
      <c r="D46" s="107"/>
      <c r="E46" s="1192" t="s">
        <v>38</v>
      </c>
      <c r="F46" s="1192"/>
      <c r="G46" s="1192"/>
      <c r="H46" s="1193"/>
      <c r="I46" s="358" t="s">
        <v>515</v>
      </c>
      <c r="J46" s="359" t="s">
        <v>515</v>
      </c>
      <c r="K46" s="359" t="s">
        <v>515</v>
      </c>
      <c r="L46" s="359" t="s">
        <v>515</v>
      </c>
      <c r="M46" s="360" t="s">
        <v>515</v>
      </c>
    </row>
    <row r="47" spans="2:13" ht="27.75" customHeight="1">
      <c r="B47" s="1186"/>
      <c r="C47" s="1187"/>
      <c r="D47" s="108"/>
      <c r="E47" s="1194" t="s">
        <v>39</v>
      </c>
      <c r="F47" s="1195"/>
      <c r="G47" s="1195"/>
      <c r="H47" s="1196"/>
      <c r="I47" s="358" t="s">
        <v>515</v>
      </c>
      <c r="J47" s="359" t="s">
        <v>515</v>
      </c>
      <c r="K47" s="359" t="s">
        <v>515</v>
      </c>
      <c r="L47" s="359" t="s">
        <v>515</v>
      </c>
      <c r="M47" s="360" t="s">
        <v>515</v>
      </c>
    </row>
    <row r="48" spans="2:13" ht="27.75" customHeight="1">
      <c r="B48" s="1186"/>
      <c r="C48" s="1187"/>
      <c r="D48" s="106"/>
      <c r="E48" s="1192" t="s">
        <v>40</v>
      </c>
      <c r="F48" s="1192"/>
      <c r="G48" s="1192"/>
      <c r="H48" s="1193"/>
      <c r="I48" s="358" t="s">
        <v>515</v>
      </c>
      <c r="J48" s="359" t="s">
        <v>515</v>
      </c>
      <c r="K48" s="359" t="s">
        <v>515</v>
      </c>
      <c r="L48" s="359" t="s">
        <v>515</v>
      </c>
      <c r="M48" s="360" t="s">
        <v>515</v>
      </c>
    </row>
    <row r="49" spans="2:13" ht="27.75" customHeight="1">
      <c r="B49" s="1188"/>
      <c r="C49" s="1189"/>
      <c r="D49" s="106"/>
      <c r="E49" s="1192" t="s">
        <v>41</v>
      </c>
      <c r="F49" s="1192"/>
      <c r="G49" s="1192"/>
      <c r="H49" s="1193"/>
      <c r="I49" s="358" t="s">
        <v>515</v>
      </c>
      <c r="J49" s="359" t="s">
        <v>515</v>
      </c>
      <c r="K49" s="359" t="s">
        <v>515</v>
      </c>
      <c r="L49" s="359" t="s">
        <v>515</v>
      </c>
      <c r="M49" s="360" t="s">
        <v>515</v>
      </c>
    </row>
    <row r="50" spans="2:13" ht="27.75" customHeight="1">
      <c r="B50" s="1197" t="s">
        <v>42</v>
      </c>
      <c r="C50" s="1198"/>
      <c r="D50" s="109"/>
      <c r="E50" s="1192" t="s">
        <v>43</v>
      </c>
      <c r="F50" s="1192"/>
      <c r="G50" s="1192"/>
      <c r="H50" s="1193"/>
      <c r="I50" s="358">
        <v>2501</v>
      </c>
      <c r="J50" s="359">
        <v>2215</v>
      </c>
      <c r="K50" s="359">
        <v>2037</v>
      </c>
      <c r="L50" s="359">
        <v>2397</v>
      </c>
      <c r="M50" s="360">
        <v>2903</v>
      </c>
    </row>
    <row r="51" spans="2:13" ht="27.75" customHeight="1">
      <c r="B51" s="1186"/>
      <c r="C51" s="1187"/>
      <c r="D51" s="106"/>
      <c r="E51" s="1192" t="s">
        <v>44</v>
      </c>
      <c r="F51" s="1192"/>
      <c r="G51" s="1192"/>
      <c r="H51" s="1193"/>
      <c r="I51" s="358">
        <v>164</v>
      </c>
      <c r="J51" s="359">
        <v>165</v>
      </c>
      <c r="K51" s="359">
        <v>122</v>
      </c>
      <c r="L51" s="359">
        <v>113</v>
      </c>
      <c r="M51" s="360">
        <v>121</v>
      </c>
    </row>
    <row r="52" spans="2:13" ht="27.75" customHeight="1">
      <c r="B52" s="1188"/>
      <c r="C52" s="1189"/>
      <c r="D52" s="106"/>
      <c r="E52" s="1192" t="s">
        <v>45</v>
      </c>
      <c r="F52" s="1192"/>
      <c r="G52" s="1192"/>
      <c r="H52" s="1193"/>
      <c r="I52" s="358">
        <v>6149</v>
      </c>
      <c r="J52" s="359">
        <v>6125</v>
      </c>
      <c r="K52" s="359">
        <v>6993</v>
      </c>
      <c r="L52" s="359">
        <v>6797</v>
      </c>
      <c r="M52" s="360">
        <v>6622</v>
      </c>
    </row>
    <row r="53" spans="2:13" ht="27.75" customHeight="1" thickBot="1">
      <c r="B53" s="1199" t="s">
        <v>46</v>
      </c>
      <c r="C53" s="1200"/>
      <c r="D53" s="110"/>
      <c r="E53" s="1201" t="s">
        <v>47</v>
      </c>
      <c r="F53" s="1201"/>
      <c r="G53" s="1201"/>
      <c r="H53" s="1202"/>
      <c r="I53" s="361">
        <v>504</v>
      </c>
      <c r="J53" s="362">
        <v>926</v>
      </c>
      <c r="K53" s="362">
        <v>1098</v>
      </c>
      <c r="L53" s="362">
        <v>700</v>
      </c>
      <c r="M53" s="363">
        <v>258</v>
      </c>
    </row>
    <row r="54" spans="2:13" ht="27.75" customHeight="1">
      <c r="B54" s="111" t="s">
        <v>48</v>
      </c>
      <c r="C54" s="112"/>
      <c r="D54" s="112"/>
      <c r="E54" s="113"/>
      <c r="F54" s="113"/>
      <c r="G54" s="113"/>
      <c r="H54" s="113"/>
      <c r="I54" s="114"/>
      <c r="J54" s="114"/>
      <c r="K54" s="114"/>
      <c r="L54" s="114"/>
      <c r="M54" s="114"/>
    </row>
    <row r="55" spans="2:13"/>
  </sheetData>
  <sheetProtection algorithmName="SHA-512" hashValue="cKKLS6haGVceJ2ly4DkSDjQP/hkcAqk4mw8F7/rs5eoam34tZUY4AwP4svnihVxDJNDCTjFLvLuPL8sKVeq0TQ==" saltValue="bCrf1decL5PoJQjNPaIv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559</v>
      </c>
      <c r="G54" s="119" t="s">
        <v>560</v>
      </c>
      <c r="H54" s="120" t="s">
        <v>561</v>
      </c>
    </row>
    <row r="55" spans="2:8" ht="52.5" customHeight="1">
      <c r="B55" s="121"/>
      <c r="C55" s="1211" t="s">
        <v>50</v>
      </c>
      <c r="D55" s="1211"/>
      <c r="E55" s="1212"/>
      <c r="F55" s="122">
        <v>901</v>
      </c>
      <c r="G55" s="122">
        <v>949</v>
      </c>
      <c r="H55" s="123">
        <v>1203</v>
      </c>
    </row>
    <row r="56" spans="2:8" ht="52.5" customHeight="1">
      <c r="B56" s="124"/>
      <c r="C56" s="1213" t="s">
        <v>51</v>
      </c>
      <c r="D56" s="1213"/>
      <c r="E56" s="1214"/>
      <c r="F56" s="125">
        <v>337</v>
      </c>
      <c r="G56" s="125">
        <v>385</v>
      </c>
      <c r="H56" s="126">
        <v>485</v>
      </c>
    </row>
    <row r="57" spans="2:8" ht="53.25" customHeight="1">
      <c r="B57" s="124"/>
      <c r="C57" s="1215" t="s">
        <v>52</v>
      </c>
      <c r="D57" s="1215"/>
      <c r="E57" s="1216"/>
      <c r="F57" s="127">
        <v>187</v>
      </c>
      <c r="G57" s="127">
        <v>307</v>
      </c>
      <c r="H57" s="128">
        <v>421</v>
      </c>
    </row>
    <row r="58" spans="2:8" ht="45.75" customHeight="1">
      <c r="B58" s="129"/>
      <c r="C58" s="1203" t="s">
        <v>590</v>
      </c>
      <c r="D58" s="1204"/>
      <c r="E58" s="1205"/>
      <c r="F58" s="130" t="s">
        <v>515</v>
      </c>
      <c r="G58" s="130">
        <v>106</v>
      </c>
      <c r="H58" s="131">
        <v>206</v>
      </c>
    </row>
    <row r="59" spans="2:8" ht="45.75" customHeight="1">
      <c r="B59" s="129"/>
      <c r="C59" s="1203" t="s">
        <v>591</v>
      </c>
      <c r="D59" s="1204"/>
      <c r="E59" s="1205"/>
      <c r="F59" s="130">
        <v>79</v>
      </c>
      <c r="G59" s="130">
        <v>79</v>
      </c>
      <c r="H59" s="131">
        <v>79</v>
      </c>
    </row>
    <row r="60" spans="2:8" ht="45.75" customHeight="1">
      <c r="B60" s="129"/>
      <c r="C60" s="1203" t="s">
        <v>592</v>
      </c>
      <c r="D60" s="1204"/>
      <c r="E60" s="1205"/>
      <c r="F60" s="130">
        <v>40</v>
      </c>
      <c r="G60" s="130">
        <v>44</v>
      </c>
      <c r="H60" s="131">
        <v>46</v>
      </c>
    </row>
    <row r="61" spans="2:8" ht="45.75" customHeight="1">
      <c r="B61" s="129"/>
      <c r="C61" s="1203" t="s">
        <v>593</v>
      </c>
      <c r="D61" s="1204"/>
      <c r="E61" s="1205"/>
      <c r="F61" s="130">
        <v>33</v>
      </c>
      <c r="G61" s="130">
        <v>33</v>
      </c>
      <c r="H61" s="131">
        <v>33</v>
      </c>
    </row>
    <row r="62" spans="2:8" ht="45.75" customHeight="1" thickBot="1">
      <c r="B62" s="132"/>
      <c r="C62" s="1206" t="s">
        <v>594</v>
      </c>
      <c r="D62" s="1207"/>
      <c r="E62" s="1208"/>
      <c r="F62" s="133">
        <v>14</v>
      </c>
      <c r="G62" s="133">
        <v>23</v>
      </c>
      <c r="H62" s="134">
        <v>35</v>
      </c>
    </row>
    <row r="63" spans="2:8" ht="52.5" customHeight="1" thickBot="1">
      <c r="B63" s="135"/>
      <c r="C63" s="1209" t="s">
        <v>53</v>
      </c>
      <c r="D63" s="1209"/>
      <c r="E63" s="1210"/>
      <c r="F63" s="136">
        <v>1426</v>
      </c>
      <c r="G63" s="136">
        <v>1641</v>
      </c>
      <c r="H63" s="137">
        <v>2110</v>
      </c>
    </row>
    <row r="64" spans="2:8"/>
  </sheetData>
  <sheetProtection algorithmName="SHA-512" hashValue="LpPjO4NgEmECSEIW+5uQ6OcixNt3NuNhHKAUApKZKjceQ6c3yNbslYSao7NZ+0m6jKjd3mYHA7YJ/EpIvgwazQ==" saltValue="/+sUaoI5TcgPuhvM4QJW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554</v>
      </c>
      <c r="G2" s="151"/>
      <c r="H2" s="152"/>
    </row>
    <row r="3" spans="1:8">
      <c r="A3" s="148" t="s">
        <v>547</v>
      </c>
      <c r="B3" s="153"/>
      <c r="C3" s="154"/>
      <c r="D3" s="155">
        <v>104023</v>
      </c>
      <c r="E3" s="156"/>
      <c r="F3" s="157">
        <v>96462</v>
      </c>
      <c r="G3" s="158"/>
      <c r="H3" s="159"/>
    </row>
    <row r="4" spans="1:8">
      <c r="A4" s="160"/>
      <c r="B4" s="161"/>
      <c r="C4" s="162"/>
      <c r="D4" s="163">
        <v>44692</v>
      </c>
      <c r="E4" s="164"/>
      <c r="F4" s="165">
        <v>39886</v>
      </c>
      <c r="G4" s="166"/>
      <c r="H4" s="167"/>
    </row>
    <row r="5" spans="1:8">
      <c r="A5" s="148" t="s">
        <v>549</v>
      </c>
      <c r="B5" s="153"/>
      <c r="C5" s="154"/>
      <c r="D5" s="155">
        <v>65673</v>
      </c>
      <c r="E5" s="156"/>
      <c r="F5" s="157">
        <v>83103</v>
      </c>
      <c r="G5" s="158"/>
      <c r="H5" s="159"/>
    </row>
    <row r="6" spans="1:8">
      <c r="A6" s="160"/>
      <c r="B6" s="161"/>
      <c r="C6" s="162"/>
      <c r="D6" s="163">
        <v>43109</v>
      </c>
      <c r="E6" s="164"/>
      <c r="F6" s="165">
        <v>41378</v>
      </c>
      <c r="G6" s="166"/>
      <c r="H6" s="167"/>
    </row>
    <row r="7" spans="1:8">
      <c r="A7" s="148" t="s">
        <v>550</v>
      </c>
      <c r="B7" s="153"/>
      <c r="C7" s="154"/>
      <c r="D7" s="155">
        <v>90321</v>
      </c>
      <c r="E7" s="156"/>
      <c r="F7" s="157">
        <v>94796</v>
      </c>
      <c r="G7" s="158"/>
      <c r="H7" s="159"/>
    </row>
    <row r="8" spans="1:8">
      <c r="A8" s="160"/>
      <c r="B8" s="161"/>
      <c r="C8" s="162"/>
      <c r="D8" s="163">
        <v>56263</v>
      </c>
      <c r="E8" s="164"/>
      <c r="F8" s="165">
        <v>55781</v>
      </c>
      <c r="G8" s="166"/>
      <c r="H8" s="167"/>
    </row>
    <row r="9" spans="1:8">
      <c r="A9" s="148" t="s">
        <v>551</v>
      </c>
      <c r="B9" s="153"/>
      <c r="C9" s="154"/>
      <c r="D9" s="155">
        <v>53505</v>
      </c>
      <c r="E9" s="156"/>
      <c r="F9" s="157">
        <v>85942</v>
      </c>
      <c r="G9" s="158"/>
      <c r="H9" s="159"/>
    </row>
    <row r="10" spans="1:8">
      <c r="A10" s="160"/>
      <c r="B10" s="161"/>
      <c r="C10" s="162"/>
      <c r="D10" s="163">
        <v>25495</v>
      </c>
      <c r="E10" s="164"/>
      <c r="F10" s="165">
        <v>48630</v>
      </c>
      <c r="G10" s="166"/>
      <c r="H10" s="167"/>
    </row>
    <row r="11" spans="1:8">
      <c r="A11" s="148" t="s">
        <v>552</v>
      </c>
      <c r="B11" s="153"/>
      <c r="C11" s="154"/>
      <c r="D11" s="155">
        <v>75109</v>
      </c>
      <c r="E11" s="156"/>
      <c r="F11" s="157">
        <v>95007</v>
      </c>
      <c r="G11" s="158"/>
      <c r="H11" s="159"/>
    </row>
    <row r="12" spans="1:8">
      <c r="A12" s="160"/>
      <c r="B12" s="161"/>
      <c r="C12" s="168"/>
      <c r="D12" s="163">
        <v>32680</v>
      </c>
      <c r="E12" s="164"/>
      <c r="F12" s="165">
        <v>48509</v>
      </c>
      <c r="G12" s="166"/>
      <c r="H12" s="167"/>
    </row>
    <row r="13" spans="1:8">
      <c r="A13" s="148"/>
      <c r="B13" s="153"/>
      <c r="C13" s="169"/>
      <c r="D13" s="170">
        <v>77726</v>
      </c>
      <c r="E13" s="171"/>
      <c r="F13" s="172">
        <v>91062</v>
      </c>
      <c r="G13" s="173"/>
      <c r="H13" s="159"/>
    </row>
    <row r="14" spans="1:8">
      <c r="A14" s="160"/>
      <c r="B14" s="161"/>
      <c r="C14" s="162"/>
      <c r="D14" s="163">
        <v>40448</v>
      </c>
      <c r="E14" s="164"/>
      <c r="F14" s="165">
        <v>46837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5.25</v>
      </c>
      <c r="C19" s="174">
        <f>ROUND(VALUE(SUBSTITUTE(実質収支比率等に係る経年分析!G$48,"▲","-")),2)</f>
        <v>3.65</v>
      </c>
      <c r="D19" s="174">
        <f>ROUND(VALUE(SUBSTITUTE(実質収支比率等に係る経年分析!H$48,"▲","-")),2)</f>
        <v>4.93</v>
      </c>
      <c r="E19" s="174">
        <f>ROUND(VALUE(SUBSTITUTE(実質収支比率等に係る経年分析!I$48,"▲","-")),2)</f>
        <v>11.67</v>
      </c>
      <c r="F19" s="174">
        <f>ROUND(VALUE(SUBSTITUTE(実質収支比率等に係る経年分析!J$48,"▲","-")),2)</f>
        <v>10</v>
      </c>
    </row>
    <row r="20" spans="1:11">
      <c r="A20" s="174" t="s">
        <v>57</v>
      </c>
      <c r="B20" s="174">
        <f>ROUND(VALUE(SUBSTITUTE(実質収支比率等に係る経年分析!F$47,"▲","-")),2)</f>
        <v>25.86</v>
      </c>
      <c r="C20" s="174">
        <f>ROUND(VALUE(SUBSTITUTE(実質収支比率等に係る経年分析!G$47,"▲","-")),2)</f>
        <v>20.079999999999998</v>
      </c>
      <c r="D20" s="174">
        <f>ROUND(VALUE(SUBSTITUTE(実質収支比率等に係る経年分析!H$47,"▲","-")),2)</f>
        <v>19.440000000000001</v>
      </c>
      <c r="E20" s="174">
        <f>ROUND(VALUE(SUBSTITUTE(実質収支比率等に係る経年分析!I$47,"▲","-")),2)</f>
        <v>18.600000000000001</v>
      </c>
      <c r="F20" s="174">
        <f>ROUND(VALUE(SUBSTITUTE(実質収支比率等に係る経年分析!J$47,"▲","-")),2)</f>
        <v>24.51</v>
      </c>
    </row>
    <row r="21" spans="1:11">
      <c r="A21" s="174" t="s">
        <v>58</v>
      </c>
      <c r="B21" s="174">
        <f>IF(ISNUMBER(VALUE(SUBSTITUTE(実質収支比率等に係る経年分析!F$49,"▲","-"))),ROUND(VALUE(SUBSTITUTE(実質収支比率等に係る経年分析!F$49,"▲","-")),2),NA())</f>
        <v>-2.56</v>
      </c>
      <c r="C21" s="174">
        <f>IF(ISNUMBER(VALUE(SUBSTITUTE(実質収支比率等に係る経年分析!G$49,"▲","-"))),ROUND(VALUE(SUBSTITUTE(実質収支比率等に係る経年分析!G$49,"▲","-")),2),NA())</f>
        <v>-7.25</v>
      </c>
      <c r="D21" s="174">
        <f>IF(ISNUMBER(VALUE(SUBSTITUTE(実質収支比率等に係る経年分析!H$49,"▲","-"))),ROUND(VALUE(SUBSTITUTE(実質収支比率等に係る経年分析!H$49,"▲","-")),2),NA())</f>
        <v>2.5299999999999998</v>
      </c>
      <c r="E21" s="174">
        <f>IF(ISNUMBER(VALUE(SUBSTITUTE(実質収支比率等に係る経年分析!I$49,"▲","-"))),ROUND(VALUE(SUBSTITUTE(実質収支比率等に係る経年分析!I$49,"▲","-")),2),NA())</f>
        <v>8.1300000000000008</v>
      </c>
      <c r="F21" s="174">
        <f>IF(ISNUMBER(VALUE(SUBSTITUTE(実質収支比率等に係る経年分析!J$49,"▲","-"))),ROUND(VALUE(SUBSTITUTE(実質収支比率等に係る経年分析!J$49,"▲","-")),2),NA())</f>
        <v>3.09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c r="A31" s="175" t="str">
        <f>IF(連結実質赤字比率に係る赤字・黒字の構成分析!C$39="",NA(),連結実質赤字比率に係る赤字・黒字の構成分析!C$39)</f>
        <v>土地開発事業特別会計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c r="A32" s="175" t="str">
        <f>IF(連結実質赤字比率に係る赤字・黒字の構成分析!C$38="",NA(),連結実質赤字比率に係る赤字・黒字の構成分析!C$38)</f>
        <v>宅地造成事業特別会計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1.1200000000000001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9.7200000000000006</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17.100000000000001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16.93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519</v>
      </c>
      <c r="E42" s="176"/>
      <c r="F42" s="176"/>
      <c r="G42" s="176">
        <f>'実質公債費比率（分子）の構造'!L$52</f>
        <v>575</v>
      </c>
      <c r="H42" s="176"/>
      <c r="I42" s="176"/>
      <c r="J42" s="176">
        <f>'実質公債費比率（分子）の構造'!M$52</f>
        <v>555</v>
      </c>
      <c r="K42" s="176"/>
      <c r="L42" s="176"/>
      <c r="M42" s="176">
        <f>'実質公債費比率（分子）の構造'!N$52</f>
        <v>679</v>
      </c>
      <c r="N42" s="176"/>
      <c r="O42" s="176"/>
      <c r="P42" s="176">
        <f>'実質公債費比率（分子）の構造'!O$52</f>
        <v>648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11</v>
      </c>
      <c r="C44" s="176"/>
      <c r="D44" s="176"/>
      <c r="E44" s="176">
        <f>'実質公債費比率（分子）の構造'!L$50</f>
        <v>11</v>
      </c>
      <c r="F44" s="176"/>
      <c r="G44" s="176"/>
      <c r="H44" s="176">
        <f>'実質公債費比率（分子）の構造'!M$50</f>
        <v>9</v>
      </c>
      <c r="I44" s="176"/>
      <c r="J44" s="176"/>
      <c r="K44" s="176">
        <f>'実質公債費比率（分子）の構造'!N$50</f>
        <v>7</v>
      </c>
      <c r="L44" s="176"/>
      <c r="M44" s="176"/>
      <c r="N44" s="176">
        <f>'実質公債費比率（分子）の構造'!O$50</f>
        <v>7</v>
      </c>
      <c r="O44" s="176"/>
      <c r="P44" s="176"/>
    </row>
    <row r="45" spans="1:16">
      <c r="A45" s="176" t="s">
        <v>68</v>
      </c>
      <c r="B45" s="176">
        <f>'実質公債費比率（分子）の構造'!K$49</f>
        <v>44</v>
      </c>
      <c r="C45" s="176"/>
      <c r="D45" s="176"/>
      <c r="E45" s="176">
        <f>'実質公債費比率（分子）の構造'!L$49</f>
        <v>46</v>
      </c>
      <c r="F45" s="176"/>
      <c r="G45" s="176"/>
      <c r="H45" s="176">
        <f>'実質公債費比率（分子）の構造'!M$49</f>
        <v>40</v>
      </c>
      <c r="I45" s="176"/>
      <c r="J45" s="176"/>
      <c r="K45" s="176">
        <f>'実質公債費比率（分子）の構造'!N$49</f>
        <v>35</v>
      </c>
      <c r="L45" s="176"/>
      <c r="M45" s="176"/>
      <c r="N45" s="176">
        <f>'実質公債費比率（分子）の構造'!O$49</f>
        <v>24</v>
      </c>
      <c r="O45" s="176"/>
      <c r="P45" s="176"/>
    </row>
    <row r="46" spans="1:16">
      <c r="A46" s="176" t="s">
        <v>69</v>
      </c>
      <c r="B46" s="176">
        <f>'実質公債費比率（分子）の構造'!K$48</f>
        <v>81</v>
      </c>
      <c r="C46" s="176"/>
      <c r="D46" s="176"/>
      <c r="E46" s="176">
        <f>'実質公債費比率（分子）の構造'!L$48</f>
        <v>83</v>
      </c>
      <c r="F46" s="176"/>
      <c r="G46" s="176"/>
      <c r="H46" s="176">
        <f>'実質公債費比率（分子）の構造'!M$48</f>
        <v>98</v>
      </c>
      <c r="I46" s="176"/>
      <c r="J46" s="176"/>
      <c r="K46" s="176">
        <f>'実質公債費比率（分子）の構造'!N$48</f>
        <v>100</v>
      </c>
      <c r="L46" s="176"/>
      <c r="M46" s="176"/>
      <c r="N46" s="176">
        <f>'実質公債費比率（分子）の構造'!O$48</f>
        <v>101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550</v>
      </c>
      <c r="C49" s="176"/>
      <c r="D49" s="176"/>
      <c r="E49" s="176">
        <f>'実質公債費比率（分子）の構造'!L$45</f>
        <v>611</v>
      </c>
      <c r="F49" s="176"/>
      <c r="G49" s="176"/>
      <c r="H49" s="176">
        <f>'実質公債費比率（分子）の構造'!M$45</f>
        <v>614</v>
      </c>
      <c r="I49" s="176"/>
      <c r="J49" s="176"/>
      <c r="K49" s="176">
        <f>'実質公債費比率（分子）の構造'!N$45</f>
        <v>783</v>
      </c>
      <c r="L49" s="176"/>
      <c r="M49" s="176"/>
      <c r="N49" s="176">
        <f>'実質公債費比率（分子）の構造'!O$45</f>
        <v>767</v>
      </c>
      <c r="O49" s="176"/>
      <c r="P49" s="176"/>
    </row>
    <row r="50" spans="1:16">
      <c r="A50" s="176" t="s">
        <v>73</v>
      </c>
      <c r="B50" s="176" t="e">
        <f>NA()</f>
        <v>#N/A</v>
      </c>
      <c r="C50" s="176">
        <f>IF(ISNUMBER('実質公債費比率（分子）の構造'!K$53),'実質公債費比率（分子）の構造'!K$53,NA())</f>
        <v>167</v>
      </c>
      <c r="D50" s="176" t="e">
        <f>NA()</f>
        <v>#N/A</v>
      </c>
      <c r="E50" s="176" t="e">
        <f>NA()</f>
        <v>#N/A</v>
      </c>
      <c r="F50" s="176">
        <f>IF(ISNUMBER('実質公債費比率（分子）の構造'!L$53),'実質公債費比率（分子）の構造'!L$53,NA())</f>
        <v>176</v>
      </c>
      <c r="G50" s="176" t="e">
        <f>NA()</f>
        <v>#N/A</v>
      </c>
      <c r="H50" s="176" t="e">
        <f>NA()</f>
        <v>#N/A</v>
      </c>
      <c r="I50" s="176">
        <f>IF(ISNUMBER('実質公債費比率（分子）の構造'!M$53),'実質公債費比率（分子）の構造'!M$53,NA())</f>
        <v>206</v>
      </c>
      <c r="J50" s="176" t="e">
        <f>NA()</f>
        <v>#N/A</v>
      </c>
      <c r="K50" s="176" t="e">
        <f>NA()</f>
        <v>#N/A</v>
      </c>
      <c r="L50" s="176">
        <f>IF(ISNUMBER('実質公債費比率（分子）の構造'!N$53),'実質公債費比率（分子）の構造'!N$53,NA())</f>
        <v>246</v>
      </c>
      <c r="M50" s="176" t="e">
        <f>NA()</f>
        <v>#N/A</v>
      </c>
      <c r="N50" s="176" t="e">
        <f>NA()</f>
        <v>#N/A</v>
      </c>
      <c r="O50" s="176">
        <f>IF(ISNUMBER('実質公債費比率（分子）の構造'!O$53),'実質公債費比率（分子）の構造'!O$53,NA())</f>
        <v>251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6149</v>
      </c>
      <c r="E56" s="175"/>
      <c r="F56" s="175"/>
      <c r="G56" s="175">
        <f>'将来負担比率（分子）の構造'!J$52</f>
        <v>6125</v>
      </c>
      <c r="H56" s="175"/>
      <c r="I56" s="175"/>
      <c r="J56" s="175">
        <f>'将来負担比率（分子）の構造'!K$52</f>
        <v>6993</v>
      </c>
      <c r="K56" s="175"/>
      <c r="L56" s="175"/>
      <c r="M56" s="175">
        <f>'将来負担比率（分子）の構造'!L$52</f>
        <v>6797</v>
      </c>
      <c r="N56" s="175"/>
      <c r="O56" s="175"/>
      <c r="P56" s="175">
        <f>'将来負担比率（分子）の構造'!M$52</f>
        <v>6622</v>
      </c>
    </row>
    <row r="57" spans="1:16">
      <c r="A57" s="175" t="s">
        <v>44</v>
      </c>
      <c r="B57" s="175"/>
      <c r="C57" s="175"/>
      <c r="D57" s="175">
        <f>'将来負担比率（分子）の構造'!I$51</f>
        <v>164</v>
      </c>
      <c r="E57" s="175"/>
      <c r="F57" s="175"/>
      <c r="G57" s="175">
        <f>'将来負担比率（分子）の構造'!J$51</f>
        <v>165</v>
      </c>
      <c r="H57" s="175"/>
      <c r="I57" s="175"/>
      <c r="J57" s="175">
        <f>'将来負担比率（分子）の構造'!K$51</f>
        <v>122</v>
      </c>
      <c r="K57" s="175"/>
      <c r="L57" s="175"/>
      <c r="M57" s="175">
        <f>'将来負担比率（分子）の構造'!L$51</f>
        <v>113</v>
      </c>
      <c r="N57" s="175"/>
      <c r="O57" s="175"/>
      <c r="P57" s="175">
        <f>'将来負担比率（分子）の構造'!M$51</f>
        <v>121</v>
      </c>
    </row>
    <row r="58" spans="1:16">
      <c r="A58" s="175" t="s">
        <v>43</v>
      </c>
      <c r="B58" s="175"/>
      <c r="C58" s="175"/>
      <c r="D58" s="175">
        <f>'将来負担比率（分子）の構造'!I$50</f>
        <v>2501</v>
      </c>
      <c r="E58" s="175"/>
      <c r="F58" s="175"/>
      <c r="G58" s="175">
        <f>'将来負担比率（分子）の構造'!J$50</f>
        <v>2215</v>
      </c>
      <c r="H58" s="175"/>
      <c r="I58" s="175"/>
      <c r="J58" s="175">
        <f>'将来負担比率（分子）の構造'!K$50</f>
        <v>2037</v>
      </c>
      <c r="K58" s="175"/>
      <c r="L58" s="175"/>
      <c r="M58" s="175">
        <f>'将来負担比率（分子）の構造'!L$50</f>
        <v>2397</v>
      </c>
      <c r="N58" s="175"/>
      <c r="O58" s="175"/>
      <c r="P58" s="175">
        <f>'将来負担比率（分子）の構造'!M$50</f>
        <v>2903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1173</v>
      </c>
      <c r="C62" s="175"/>
      <c r="D62" s="175"/>
      <c r="E62" s="175">
        <f>'将来負担比率（分子）の構造'!J$45</f>
        <v>1142</v>
      </c>
      <c r="F62" s="175"/>
      <c r="G62" s="175"/>
      <c r="H62" s="175">
        <f>'将来負担比率（分子）の構造'!K$45</f>
        <v>1067</v>
      </c>
      <c r="I62" s="175"/>
      <c r="J62" s="175"/>
      <c r="K62" s="175">
        <f>'将来負担比率（分子）の構造'!L$45</f>
        <v>1122</v>
      </c>
      <c r="L62" s="175"/>
      <c r="M62" s="175"/>
      <c r="N62" s="175">
        <f>'将来負担比率（分子）の構造'!M$45</f>
        <v>989</v>
      </c>
      <c r="O62" s="175"/>
      <c r="P62" s="175"/>
    </row>
    <row r="63" spans="1:16">
      <c r="A63" s="175" t="s">
        <v>36</v>
      </c>
      <c r="B63" s="175">
        <f>'将来負担比率（分子）の構造'!I$44</f>
        <v>188</v>
      </c>
      <c r="C63" s="175"/>
      <c r="D63" s="175"/>
      <c r="E63" s="175">
        <f>'将来負担比率（分子）の構造'!J$44</f>
        <v>268</v>
      </c>
      <c r="F63" s="175"/>
      <c r="G63" s="175"/>
      <c r="H63" s="175">
        <f>'将来負担比率（分子）の構造'!K$44</f>
        <v>480</v>
      </c>
      <c r="I63" s="175"/>
      <c r="J63" s="175"/>
      <c r="K63" s="175">
        <f>'将来負担比率（分子）の構造'!L$44</f>
        <v>464</v>
      </c>
      <c r="L63" s="175"/>
      <c r="M63" s="175"/>
      <c r="N63" s="175">
        <f>'将来負担比率（分子）の構造'!M$44</f>
        <v>470</v>
      </c>
      <c r="O63" s="175"/>
      <c r="P63" s="175"/>
    </row>
    <row r="64" spans="1:16">
      <c r="A64" s="175" t="s">
        <v>35</v>
      </c>
      <c r="B64" s="175">
        <f>'将来負担比率（分子）の構造'!I$43</f>
        <v>950</v>
      </c>
      <c r="C64" s="175"/>
      <c r="D64" s="175"/>
      <c r="E64" s="175">
        <f>'将来負担比率（分子）の構造'!J$43</f>
        <v>828</v>
      </c>
      <c r="F64" s="175"/>
      <c r="G64" s="175"/>
      <c r="H64" s="175">
        <f>'将来負担比率（分子）の構造'!K$43</f>
        <v>777</v>
      </c>
      <c r="I64" s="175"/>
      <c r="J64" s="175"/>
      <c r="K64" s="175">
        <f>'将来負担比率（分子）の構造'!L$43</f>
        <v>799</v>
      </c>
      <c r="L64" s="175"/>
      <c r="M64" s="175"/>
      <c r="N64" s="175">
        <f>'将来負担比率（分子）の構造'!M$43</f>
        <v>903</v>
      </c>
      <c r="O64" s="175"/>
      <c r="P64" s="175"/>
    </row>
    <row r="65" spans="1:16">
      <c r="A65" s="175" t="s">
        <v>34</v>
      </c>
      <c r="B65" s="175">
        <f>'将来負担比率（分子）の構造'!I$42</f>
        <v>42</v>
      </c>
      <c r="C65" s="175"/>
      <c r="D65" s="175"/>
      <c r="E65" s="175">
        <f>'将来負担比率（分子）の構造'!J$42</f>
        <v>31</v>
      </c>
      <c r="F65" s="175"/>
      <c r="G65" s="175"/>
      <c r="H65" s="175">
        <f>'将来負担比率（分子）の構造'!K$42</f>
        <v>22</v>
      </c>
      <c r="I65" s="175"/>
      <c r="J65" s="175"/>
      <c r="K65" s="175">
        <f>'将来負担比率（分子）の構造'!L$42</f>
        <v>15</v>
      </c>
      <c r="L65" s="175"/>
      <c r="M65" s="175"/>
      <c r="N65" s="175">
        <f>'将来負担比率（分子）の構造'!M$42</f>
        <v>7</v>
      </c>
      <c r="O65" s="175"/>
      <c r="P65" s="175"/>
    </row>
    <row r="66" spans="1:16">
      <c r="A66" s="175" t="s">
        <v>33</v>
      </c>
      <c r="B66" s="175">
        <f>'将来負担比率（分子）の構造'!I$41</f>
        <v>6965</v>
      </c>
      <c r="C66" s="175"/>
      <c r="D66" s="175"/>
      <c r="E66" s="175">
        <f>'将来負担比率（分子）の構造'!J$41</f>
        <v>7162</v>
      </c>
      <c r="F66" s="175"/>
      <c r="G66" s="175"/>
      <c r="H66" s="175">
        <f>'将来負担比率（分子）の構造'!K$41</f>
        <v>7904</v>
      </c>
      <c r="I66" s="175"/>
      <c r="J66" s="175"/>
      <c r="K66" s="175">
        <f>'将来負担比率（分子）の構造'!L$41</f>
        <v>7608</v>
      </c>
      <c r="L66" s="175"/>
      <c r="M66" s="175"/>
      <c r="N66" s="175">
        <f>'将来負担比率（分子）の構造'!M$41</f>
        <v>7535</v>
      </c>
      <c r="O66" s="175"/>
      <c r="P66" s="175"/>
    </row>
    <row r="67" spans="1:16">
      <c r="A67" s="175" t="s">
        <v>77</v>
      </c>
      <c r="B67" s="175" t="e">
        <f>NA()</f>
        <v>#N/A</v>
      </c>
      <c r="C67" s="175">
        <f>IF(ISNUMBER('将来負担比率（分子）の構造'!I$53), IF('将来負担比率（分子）の構造'!I$53 &lt; 0, 0, '将来負担比率（分子）の構造'!I$53), NA())</f>
        <v>504</v>
      </c>
      <c r="D67" s="175" t="e">
        <f>NA()</f>
        <v>#N/A</v>
      </c>
      <c r="E67" s="175" t="e">
        <f>NA()</f>
        <v>#N/A</v>
      </c>
      <c r="F67" s="175">
        <f>IF(ISNUMBER('将来負担比率（分子）の構造'!J$53), IF('将来負担比率（分子）の構造'!J$53 &lt; 0, 0, '将来負担比率（分子）の構造'!J$53), NA())</f>
        <v>926</v>
      </c>
      <c r="G67" s="175" t="e">
        <f>NA()</f>
        <v>#N/A</v>
      </c>
      <c r="H67" s="175" t="e">
        <f>NA()</f>
        <v>#N/A</v>
      </c>
      <c r="I67" s="175">
        <f>IF(ISNUMBER('将来負担比率（分子）の構造'!K$53), IF('将来負担比率（分子）の構造'!K$53 &lt; 0, 0, '将来負担比率（分子）の構造'!K$53), NA())</f>
        <v>1098</v>
      </c>
      <c r="J67" s="175" t="e">
        <f>NA()</f>
        <v>#N/A</v>
      </c>
      <c r="K67" s="175" t="e">
        <f>NA()</f>
        <v>#N/A</v>
      </c>
      <c r="L67" s="175">
        <f>IF(ISNUMBER('将来負担比率（分子）の構造'!L$53), IF('将来負担比率（分子）の構造'!L$53 &lt; 0, 0, '将来負担比率（分子）の構造'!L$53), NA())</f>
        <v>700</v>
      </c>
      <c r="M67" s="175" t="e">
        <f>NA()</f>
        <v>#N/A</v>
      </c>
      <c r="N67" s="175" t="e">
        <f>NA()</f>
        <v>#N/A</v>
      </c>
      <c r="O67" s="175">
        <f>IF(ISNUMBER('将来負担比率（分子）の構造'!M$53), IF('将来負担比率（分子）の構造'!M$53 &lt; 0, 0, '将来負担比率（分子）の構造'!M$53), NA())</f>
        <v>258</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901</v>
      </c>
      <c r="C72" s="179">
        <f>基金残高に係る経年分析!G55</f>
        <v>949</v>
      </c>
      <c r="D72" s="179">
        <f>基金残高に係る経年分析!H55</f>
        <v>1203</v>
      </c>
    </row>
    <row r="73" spans="1:16">
      <c r="A73" s="178" t="s">
        <v>80</v>
      </c>
      <c r="B73" s="179">
        <f>基金残高に係る経年分析!F56</f>
        <v>337</v>
      </c>
      <c r="C73" s="179">
        <f>基金残高に係る経年分析!G56</f>
        <v>385</v>
      </c>
      <c r="D73" s="179">
        <f>基金残高に係る経年分析!H56</f>
        <v>485</v>
      </c>
    </row>
    <row r="74" spans="1:16">
      <c r="A74" s="178" t="s">
        <v>81</v>
      </c>
      <c r="B74" s="179">
        <f>基金残高に係る経年分析!F57</f>
        <v>187</v>
      </c>
      <c r="C74" s="179">
        <f>基金残高に係る経年分析!G57</f>
        <v>307</v>
      </c>
      <c r="D74" s="179">
        <f>基金残高に係る経年分析!H57</f>
        <v>421</v>
      </c>
    </row>
  </sheetData>
  <sheetProtection algorithmName="SHA-512" hashValue="tvSkdPz0q9RWZwOkzYpP7RwFpbQuUwJdYYqU1V1lMxcEkhhE+ibu0BScxzaCq3e2Uik3vUGJryAsiMzUJQmBYQ==" saltValue="EFRWqLJRwkUiqO58iCVk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1826510</v>
      </c>
      <c r="S5" s="613"/>
      <c r="T5" s="613"/>
      <c r="U5" s="613"/>
      <c r="V5" s="613"/>
      <c r="W5" s="613"/>
      <c r="X5" s="613"/>
      <c r="Y5" s="614"/>
      <c r="Z5" s="615">
        <v>20.9</v>
      </c>
      <c r="AA5" s="615"/>
      <c r="AB5" s="615"/>
      <c r="AC5" s="615"/>
      <c r="AD5" s="616">
        <v>1826510</v>
      </c>
      <c r="AE5" s="616"/>
      <c r="AF5" s="616"/>
      <c r="AG5" s="616"/>
      <c r="AH5" s="616"/>
      <c r="AI5" s="616"/>
      <c r="AJ5" s="616"/>
      <c r="AK5" s="616"/>
      <c r="AL5" s="617">
        <v>37.4</v>
      </c>
      <c r="AM5" s="618"/>
      <c r="AN5" s="618"/>
      <c r="AO5" s="619"/>
      <c r="AP5" s="609" t="s">
        <v>231</v>
      </c>
      <c r="AQ5" s="610"/>
      <c r="AR5" s="610"/>
      <c r="AS5" s="610"/>
      <c r="AT5" s="610"/>
      <c r="AU5" s="610"/>
      <c r="AV5" s="610"/>
      <c r="AW5" s="610"/>
      <c r="AX5" s="610"/>
      <c r="AY5" s="610"/>
      <c r="AZ5" s="610"/>
      <c r="BA5" s="610"/>
      <c r="BB5" s="610"/>
      <c r="BC5" s="610"/>
      <c r="BD5" s="610"/>
      <c r="BE5" s="610"/>
      <c r="BF5" s="611"/>
      <c r="BG5" s="623">
        <v>1812038</v>
      </c>
      <c r="BH5" s="624"/>
      <c r="BI5" s="624"/>
      <c r="BJ5" s="624"/>
      <c r="BK5" s="624"/>
      <c r="BL5" s="624"/>
      <c r="BM5" s="624"/>
      <c r="BN5" s="625"/>
      <c r="BO5" s="626">
        <v>99.2</v>
      </c>
      <c r="BP5" s="626"/>
      <c r="BQ5" s="626"/>
      <c r="BR5" s="626"/>
      <c r="BS5" s="627" t="s">
        <v>129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110041</v>
      </c>
      <c r="S6" s="624"/>
      <c r="T6" s="624"/>
      <c r="U6" s="624"/>
      <c r="V6" s="624"/>
      <c r="W6" s="624"/>
      <c r="X6" s="624"/>
      <c r="Y6" s="625"/>
      <c r="Z6" s="626">
        <v>1.3</v>
      </c>
      <c r="AA6" s="626"/>
      <c r="AB6" s="626"/>
      <c r="AC6" s="626"/>
      <c r="AD6" s="627">
        <v>110041</v>
      </c>
      <c r="AE6" s="627"/>
      <c r="AF6" s="627"/>
      <c r="AG6" s="627"/>
      <c r="AH6" s="627"/>
      <c r="AI6" s="627"/>
      <c r="AJ6" s="627"/>
      <c r="AK6" s="627"/>
      <c r="AL6" s="628">
        <v>2.2999999999999998</v>
      </c>
      <c r="AM6" s="629"/>
      <c r="AN6" s="629"/>
      <c r="AO6" s="630"/>
      <c r="AP6" s="620" t="s">
        <v>236</v>
      </c>
      <c r="AQ6" s="621"/>
      <c r="AR6" s="621"/>
      <c r="AS6" s="621"/>
      <c r="AT6" s="621"/>
      <c r="AU6" s="621"/>
      <c r="AV6" s="621"/>
      <c r="AW6" s="621"/>
      <c r="AX6" s="621"/>
      <c r="AY6" s="621"/>
      <c r="AZ6" s="621"/>
      <c r="BA6" s="621"/>
      <c r="BB6" s="621"/>
      <c r="BC6" s="621"/>
      <c r="BD6" s="621"/>
      <c r="BE6" s="621"/>
      <c r="BF6" s="622"/>
      <c r="BG6" s="623">
        <v>1812038</v>
      </c>
      <c r="BH6" s="624"/>
      <c r="BI6" s="624"/>
      <c r="BJ6" s="624"/>
      <c r="BK6" s="624"/>
      <c r="BL6" s="624"/>
      <c r="BM6" s="624"/>
      <c r="BN6" s="625"/>
      <c r="BO6" s="626">
        <v>99.2</v>
      </c>
      <c r="BP6" s="626"/>
      <c r="BQ6" s="626"/>
      <c r="BR6" s="626"/>
      <c r="BS6" s="627" t="s">
        <v>129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91349</v>
      </c>
      <c r="CS6" s="624"/>
      <c r="CT6" s="624"/>
      <c r="CU6" s="624"/>
      <c r="CV6" s="624"/>
      <c r="CW6" s="624"/>
      <c r="CX6" s="624"/>
      <c r="CY6" s="625"/>
      <c r="CZ6" s="617">
        <v>1.1000000000000001</v>
      </c>
      <c r="DA6" s="618"/>
      <c r="DB6" s="618"/>
      <c r="DC6" s="634"/>
      <c r="DD6" s="632" t="s">
        <v>129</v>
      </c>
      <c r="DE6" s="624"/>
      <c r="DF6" s="624"/>
      <c r="DG6" s="624"/>
      <c r="DH6" s="624"/>
      <c r="DI6" s="624"/>
      <c r="DJ6" s="624"/>
      <c r="DK6" s="624"/>
      <c r="DL6" s="624"/>
      <c r="DM6" s="624"/>
      <c r="DN6" s="624"/>
      <c r="DO6" s="624"/>
      <c r="DP6" s="625"/>
      <c r="DQ6" s="632">
        <v>91349</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523</v>
      </c>
      <c r="S7" s="624"/>
      <c r="T7" s="624"/>
      <c r="U7" s="624"/>
      <c r="V7" s="624"/>
      <c r="W7" s="624"/>
      <c r="X7" s="624"/>
      <c r="Y7" s="625"/>
      <c r="Z7" s="626">
        <v>0</v>
      </c>
      <c r="AA7" s="626"/>
      <c r="AB7" s="626"/>
      <c r="AC7" s="626"/>
      <c r="AD7" s="627">
        <v>523</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637485</v>
      </c>
      <c r="BH7" s="624"/>
      <c r="BI7" s="624"/>
      <c r="BJ7" s="624"/>
      <c r="BK7" s="624"/>
      <c r="BL7" s="624"/>
      <c r="BM7" s="624"/>
      <c r="BN7" s="625"/>
      <c r="BO7" s="626">
        <v>34.9</v>
      </c>
      <c r="BP7" s="626"/>
      <c r="BQ7" s="626"/>
      <c r="BR7" s="626"/>
      <c r="BS7" s="627" t="s">
        <v>129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1507325</v>
      </c>
      <c r="CS7" s="624"/>
      <c r="CT7" s="624"/>
      <c r="CU7" s="624"/>
      <c r="CV7" s="624"/>
      <c r="CW7" s="624"/>
      <c r="CX7" s="624"/>
      <c r="CY7" s="625"/>
      <c r="CZ7" s="626">
        <v>18.399999999999999</v>
      </c>
      <c r="DA7" s="626"/>
      <c r="DB7" s="626"/>
      <c r="DC7" s="626"/>
      <c r="DD7" s="632">
        <v>32103</v>
      </c>
      <c r="DE7" s="624"/>
      <c r="DF7" s="624"/>
      <c r="DG7" s="624"/>
      <c r="DH7" s="624"/>
      <c r="DI7" s="624"/>
      <c r="DJ7" s="624"/>
      <c r="DK7" s="624"/>
      <c r="DL7" s="624"/>
      <c r="DM7" s="624"/>
      <c r="DN7" s="624"/>
      <c r="DO7" s="624"/>
      <c r="DP7" s="625"/>
      <c r="DQ7" s="632">
        <v>1369129</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5156</v>
      </c>
      <c r="S8" s="624"/>
      <c r="T8" s="624"/>
      <c r="U8" s="624"/>
      <c r="V8" s="624"/>
      <c r="W8" s="624"/>
      <c r="X8" s="624"/>
      <c r="Y8" s="625"/>
      <c r="Z8" s="626">
        <v>0.1</v>
      </c>
      <c r="AA8" s="626"/>
      <c r="AB8" s="626"/>
      <c r="AC8" s="626"/>
      <c r="AD8" s="627">
        <v>5156</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24528</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2187136</v>
      </c>
      <c r="CS8" s="624"/>
      <c r="CT8" s="624"/>
      <c r="CU8" s="624"/>
      <c r="CV8" s="624"/>
      <c r="CW8" s="624"/>
      <c r="CX8" s="624"/>
      <c r="CY8" s="625"/>
      <c r="CZ8" s="626">
        <v>26.8</v>
      </c>
      <c r="DA8" s="626"/>
      <c r="DB8" s="626"/>
      <c r="DC8" s="626"/>
      <c r="DD8" s="632">
        <v>157863</v>
      </c>
      <c r="DE8" s="624"/>
      <c r="DF8" s="624"/>
      <c r="DG8" s="624"/>
      <c r="DH8" s="624"/>
      <c r="DI8" s="624"/>
      <c r="DJ8" s="624"/>
      <c r="DK8" s="624"/>
      <c r="DL8" s="624"/>
      <c r="DM8" s="624"/>
      <c r="DN8" s="624"/>
      <c r="DO8" s="624"/>
      <c r="DP8" s="625"/>
      <c r="DQ8" s="632">
        <v>1232701</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3612</v>
      </c>
      <c r="S9" s="624"/>
      <c r="T9" s="624"/>
      <c r="U9" s="624"/>
      <c r="V9" s="624"/>
      <c r="W9" s="624"/>
      <c r="X9" s="624"/>
      <c r="Y9" s="625"/>
      <c r="Z9" s="626">
        <v>0</v>
      </c>
      <c r="AA9" s="626"/>
      <c r="AB9" s="626"/>
      <c r="AC9" s="626"/>
      <c r="AD9" s="627">
        <v>3612</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531533</v>
      </c>
      <c r="BH9" s="624"/>
      <c r="BI9" s="624"/>
      <c r="BJ9" s="624"/>
      <c r="BK9" s="624"/>
      <c r="BL9" s="624"/>
      <c r="BM9" s="624"/>
      <c r="BN9" s="625"/>
      <c r="BO9" s="626">
        <v>29.1</v>
      </c>
      <c r="BP9" s="626"/>
      <c r="BQ9" s="626"/>
      <c r="BR9" s="626"/>
      <c r="BS9" s="627" t="s">
        <v>129</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817880</v>
      </c>
      <c r="CS9" s="624"/>
      <c r="CT9" s="624"/>
      <c r="CU9" s="624"/>
      <c r="CV9" s="624"/>
      <c r="CW9" s="624"/>
      <c r="CX9" s="624"/>
      <c r="CY9" s="625"/>
      <c r="CZ9" s="626">
        <v>10</v>
      </c>
      <c r="DA9" s="626"/>
      <c r="DB9" s="626"/>
      <c r="DC9" s="626"/>
      <c r="DD9" s="632">
        <v>22438</v>
      </c>
      <c r="DE9" s="624"/>
      <c r="DF9" s="624"/>
      <c r="DG9" s="624"/>
      <c r="DH9" s="624"/>
      <c r="DI9" s="624"/>
      <c r="DJ9" s="624"/>
      <c r="DK9" s="624"/>
      <c r="DL9" s="624"/>
      <c r="DM9" s="624"/>
      <c r="DN9" s="624"/>
      <c r="DO9" s="624"/>
      <c r="DP9" s="625"/>
      <c r="DQ9" s="632">
        <v>697904</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243</v>
      </c>
      <c r="AA10" s="626"/>
      <c r="AB10" s="626"/>
      <c r="AC10" s="626"/>
      <c r="AD10" s="627" t="s">
        <v>129</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47971</v>
      </c>
      <c r="BH10" s="624"/>
      <c r="BI10" s="624"/>
      <c r="BJ10" s="624"/>
      <c r="BK10" s="624"/>
      <c r="BL10" s="624"/>
      <c r="BM10" s="624"/>
      <c r="BN10" s="625"/>
      <c r="BO10" s="626">
        <v>2.6</v>
      </c>
      <c r="BP10" s="626"/>
      <c r="BQ10" s="626"/>
      <c r="BR10" s="626"/>
      <c r="BS10" s="627" t="s">
        <v>243</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1390</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1000</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379878</v>
      </c>
      <c r="S11" s="624"/>
      <c r="T11" s="624"/>
      <c r="U11" s="624"/>
      <c r="V11" s="624"/>
      <c r="W11" s="624"/>
      <c r="X11" s="624"/>
      <c r="Y11" s="625"/>
      <c r="Z11" s="628">
        <v>4.3</v>
      </c>
      <c r="AA11" s="629"/>
      <c r="AB11" s="629"/>
      <c r="AC11" s="635"/>
      <c r="AD11" s="632">
        <v>379878</v>
      </c>
      <c r="AE11" s="624"/>
      <c r="AF11" s="624"/>
      <c r="AG11" s="624"/>
      <c r="AH11" s="624"/>
      <c r="AI11" s="624"/>
      <c r="AJ11" s="624"/>
      <c r="AK11" s="625"/>
      <c r="AL11" s="628">
        <v>7.8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33453</v>
      </c>
      <c r="BH11" s="624"/>
      <c r="BI11" s="624"/>
      <c r="BJ11" s="624"/>
      <c r="BK11" s="624"/>
      <c r="BL11" s="624"/>
      <c r="BM11" s="624"/>
      <c r="BN11" s="625"/>
      <c r="BO11" s="626">
        <v>1.8</v>
      </c>
      <c r="BP11" s="626"/>
      <c r="BQ11" s="626"/>
      <c r="BR11" s="626"/>
      <c r="BS11" s="627" t="s">
        <v>129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502173</v>
      </c>
      <c r="CS11" s="624"/>
      <c r="CT11" s="624"/>
      <c r="CU11" s="624"/>
      <c r="CV11" s="624"/>
      <c r="CW11" s="624"/>
      <c r="CX11" s="624"/>
      <c r="CY11" s="625"/>
      <c r="CZ11" s="626">
        <v>6.1</v>
      </c>
      <c r="DA11" s="626"/>
      <c r="DB11" s="626"/>
      <c r="DC11" s="626"/>
      <c r="DD11" s="632">
        <v>111338</v>
      </c>
      <c r="DE11" s="624"/>
      <c r="DF11" s="624"/>
      <c r="DG11" s="624"/>
      <c r="DH11" s="624"/>
      <c r="DI11" s="624"/>
      <c r="DJ11" s="624"/>
      <c r="DK11" s="624"/>
      <c r="DL11" s="624"/>
      <c r="DM11" s="624"/>
      <c r="DN11" s="624"/>
      <c r="DO11" s="624"/>
      <c r="DP11" s="625"/>
      <c r="DQ11" s="632">
        <v>232017</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t="s">
        <v>243</v>
      </c>
      <c r="S12" s="624"/>
      <c r="T12" s="624"/>
      <c r="U12" s="624"/>
      <c r="V12" s="624"/>
      <c r="W12" s="624"/>
      <c r="X12" s="624"/>
      <c r="Y12" s="625"/>
      <c r="Z12" s="626" t="s">
        <v>255</v>
      </c>
      <c r="AA12" s="626"/>
      <c r="AB12" s="626"/>
      <c r="AC12" s="626"/>
      <c r="AD12" s="627" t="s">
        <v>129</v>
      </c>
      <c r="AE12" s="627"/>
      <c r="AF12" s="627"/>
      <c r="AG12" s="627"/>
      <c r="AH12" s="627"/>
      <c r="AI12" s="627"/>
      <c r="AJ12" s="627"/>
      <c r="AK12" s="627"/>
      <c r="AL12" s="628" t="s">
        <v>243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1000385</v>
      </c>
      <c r="BH12" s="624"/>
      <c r="BI12" s="624"/>
      <c r="BJ12" s="624"/>
      <c r="BK12" s="624"/>
      <c r="BL12" s="624"/>
      <c r="BM12" s="624"/>
      <c r="BN12" s="625"/>
      <c r="BO12" s="626">
        <v>54.8</v>
      </c>
      <c r="BP12" s="626"/>
      <c r="BQ12" s="626"/>
      <c r="BR12" s="626"/>
      <c r="BS12" s="627" t="s">
        <v>129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297137</v>
      </c>
      <c r="CS12" s="624"/>
      <c r="CT12" s="624"/>
      <c r="CU12" s="624"/>
      <c r="CV12" s="624"/>
      <c r="CW12" s="624"/>
      <c r="CX12" s="624"/>
      <c r="CY12" s="625"/>
      <c r="CZ12" s="626">
        <v>3.6</v>
      </c>
      <c r="DA12" s="626"/>
      <c r="DB12" s="626"/>
      <c r="DC12" s="626"/>
      <c r="DD12" s="632" t="s">
        <v>129</v>
      </c>
      <c r="DE12" s="624"/>
      <c r="DF12" s="624"/>
      <c r="DG12" s="624"/>
      <c r="DH12" s="624"/>
      <c r="DI12" s="624"/>
      <c r="DJ12" s="624"/>
      <c r="DK12" s="624"/>
      <c r="DL12" s="624"/>
      <c r="DM12" s="624"/>
      <c r="DN12" s="624"/>
      <c r="DO12" s="624"/>
      <c r="DP12" s="625"/>
      <c r="DQ12" s="632">
        <v>165403</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129</v>
      </c>
      <c r="AE13" s="627"/>
      <c r="AF13" s="627"/>
      <c r="AG13" s="627"/>
      <c r="AH13" s="627"/>
      <c r="AI13" s="627"/>
      <c r="AJ13" s="627"/>
      <c r="AK13" s="627"/>
      <c r="AL13" s="628" t="s">
        <v>243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1000094</v>
      </c>
      <c r="BH13" s="624"/>
      <c r="BI13" s="624"/>
      <c r="BJ13" s="624"/>
      <c r="BK13" s="624"/>
      <c r="BL13" s="624"/>
      <c r="BM13" s="624"/>
      <c r="BN13" s="625"/>
      <c r="BO13" s="626">
        <v>54.8</v>
      </c>
      <c r="BP13" s="626"/>
      <c r="BQ13" s="626"/>
      <c r="BR13" s="626"/>
      <c r="BS13" s="627" t="s">
        <v>129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669363</v>
      </c>
      <c r="CS13" s="624"/>
      <c r="CT13" s="624"/>
      <c r="CU13" s="624"/>
      <c r="CV13" s="624"/>
      <c r="CW13" s="624"/>
      <c r="CX13" s="624"/>
      <c r="CY13" s="625"/>
      <c r="CZ13" s="626">
        <v>8.1999999999999993</v>
      </c>
      <c r="DA13" s="626"/>
      <c r="DB13" s="626"/>
      <c r="DC13" s="626"/>
      <c r="DD13" s="632">
        <v>397083</v>
      </c>
      <c r="DE13" s="624"/>
      <c r="DF13" s="624"/>
      <c r="DG13" s="624"/>
      <c r="DH13" s="624"/>
      <c r="DI13" s="624"/>
      <c r="DJ13" s="624"/>
      <c r="DK13" s="624"/>
      <c r="DL13" s="624"/>
      <c r="DM13" s="624"/>
      <c r="DN13" s="624"/>
      <c r="DO13" s="624"/>
      <c r="DP13" s="625"/>
      <c r="DQ13" s="632">
        <v>274759</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t="s">
        <v>243</v>
      </c>
      <c r="S14" s="624"/>
      <c r="T14" s="624"/>
      <c r="U14" s="624"/>
      <c r="V14" s="624"/>
      <c r="W14" s="624"/>
      <c r="X14" s="624"/>
      <c r="Y14" s="625"/>
      <c r="Z14" s="626" t="s">
        <v>243</v>
      </c>
      <c r="AA14" s="626"/>
      <c r="AB14" s="626"/>
      <c r="AC14" s="626"/>
      <c r="AD14" s="627" t="s">
        <v>243</v>
      </c>
      <c r="AE14" s="627"/>
      <c r="AF14" s="627"/>
      <c r="AG14" s="627"/>
      <c r="AH14" s="627"/>
      <c r="AI14" s="627"/>
      <c r="AJ14" s="627"/>
      <c r="AK14" s="627"/>
      <c r="AL14" s="628" t="s">
        <v>255</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60955</v>
      </c>
      <c r="BH14" s="624"/>
      <c r="BI14" s="624"/>
      <c r="BJ14" s="624"/>
      <c r="BK14" s="624"/>
      <c r="BL14" s="624"/>
      <c r="BM14" s="624"/>
      <c r="BN14" s="625"/>
      <c r="BO14" s="626">
        <v>3.3</v>
      </c>
      <c r="BP14" s="626"/>
      <c r="BQ14" s="626"/>
      <c r="BR14" s="626"/>
      <c r="BS14" s="627" t="s">
        <v>243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421724</v>
      </c>
      <c r="CS14" s="624"/>
      <c r="CT14" s="624"/>
      <c r="CU14" s="624"/>
      <c r="CV14" s="624"/>
      <c r="CW14" s="624"/>
      <c r="CX14" s="624"/>
      <c r="CY14" s="625"/>
      <c r="CZ14" s="626">
        <v>5.2</v>
      </c>
      <c r="DA14" s="626"/>
      <c r="DB14" s="626"/>
      <c r="DC14" s="626"/>
      <c r="DD14" s="632">
        <v>60167</v>
      </c>
      <c r="DE14" s="624"/>
      <c r="DF14" s="624"/>
      <c r="DG14" s="624"/>
      <c r="DH14" s="624"/>
      <c r="DI14" s="624"/>
      <c r="DJ14" s="624"/>
      <c r="DK14" s="624"/>
      <c r="DL14" s="624"/>
      <c r="DM14" s="624"/>
      <c r="DN14" s="624"/>
      <c r="DO14" s="624"/>
      <c r="DP14" s="625"/>
      <c r="DQ14" s="632">
        <v>349295</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243</v>
      </c>
      <c r="AA15" s="626"/>
      <c r="AB15" s="626"/>
      <c r="AC15" s="626"/>
      <c r="AD15" s="627" t="s">
        <v>255</v>
      </c>
      <c r="AE15" s="627"/>
      <c r="AF15" s="627"/>
      <c r="AG15" s="627"/>
      <c r="AH15" s="627"/>
      <c r="AI15" s="627"/>
      <c r="AJ15" s="627"/>
      <c r="AK15" s="627"/>
      <c r="AL15" s="628" t="s">
        <v>129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113213</v>
      </c>
      <c r="BH15" s="624"/>
      <c r="BI15" s="624"/>
      <c r="BJ15" s="624"/>
      <c r="BK15" s="624"/>
      <c r="BL15" s="624"/>
      <c r="BM15" s="624"/>
      <c r="BN15" s="625"/>
      <c r="BO15" s="626">
        <v>6.2</v>
      </c>
      <c r="BP15" s="626"/>
      <c r="BQ15" s="626"/>
      <c r="BR15" s="626"/>
      <c r="BS15" s="627" t="s">
        <v>129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883865</v>
      </c>
      <c r="CS15" s="624"/>
      <c r="CT15" s="624"/>
      <c r="CU15" s="624"/>
      <c r="CV15" s="624"/>
      <c r="CW15" s="624"/>
      <c r="CX15" s="624"/>
      <c r="CY15" s="625"/>
      <c r="CZ15" s="626">
        <v>10.8</v>
      </c>
      <c r="DA15" s="626"/>
      <c r="DB15" s="626"/>
      <c r="DC15" s="626"/>
      <c r="DD15" s="632">
        <v>279692</v>
      </c>
      <c r="DE15" s="624"/>
      <c r="DF15" s="624"/>
      <c r="DG15" s="624"/>
      <c r="DH15" s="624"/>
      <c r="DI15" s="624"/>
      <c r="DJ15" s="624"/>
      <c r="DK15" s="624"/>
      <c r="DL15" s="624"/>
      <c r="DM15" s="624"/>
      <c r="DN15" s="624"/>
      <c r="DO15" s="624"/>
      <c r="DP15" s="625"/>
      <c r="DQ15" s="632">
        <v>567714</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6722</v>
      </c>
      <c r="S16" s="624"/>
      <c r="T16" s="624"/>
      <c r="U16" s="624"/>
      <c r="V16" s="624"/>
      <c r="W16" s="624"/>
      <c r="X16" s="624"/>
      <c r="Y16" s="625"/>
      <c r="Z16" s="626">
        <v>0.1</v>
      </c>
      <c r="AA16" s="626"/>
      <c r="AB16" s="626"/>
      <c r="AC16" s="626"/>
      <c r="AD16" s="627">
        <v>6722</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243</v>
      </c>
      <c r="BP16" s="626"/>
      <c r="BQ16" s="626"/>
      <c r="BR16" s="626"/>
      <c r="BS16" s="627" t="s">
        <v>129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23458</v>
      </c>
      <c r="CS16" s="624"/>
      <c r="CT16" s="624"/>
      <c r="CU16" s="624"/>
      <c r="CV16" s="624"/>
      <c r="CW16" s="624"/>
      <c r="CX16" s="624"/>
      <c r="CY16" s="625"/>
      <c r="CZ16" s="626">
        <v>0.3</v>
      </c>
      <c r="DA16" s="626"/>
      <c r="DB16" s="626"/>
      <c r="DC16" s="626"/>
      <c r="DD16" s="632" t="s">
        <v>129</v>
      </c>
      <c r="DE16" s="624"/>
      <c r="DF16" s="624"/>
      <c r="DG16" s="624"/>
      <c r="DH16" s="624"/>
      <c r="DI16" s="624"/>
      <c r="DJ16" s="624"/>
      <c r="DK16" s="624"/>
      <c r="DL16" s="624"/>
      <c r="DM16" s="624"/>
      <c r="DN16" s="624"/>
      <c r="DO16" s="624"/>
      <c r="DP16" s="625"/>
      <c r="DQ16" s="632">
        <v>11275</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27130</v>
      </c>
      <c r="S17" s="624"/>
      <c r="T17" s="624"/>
      <c r="U17" s="624"/>
      <c r="V17" s="624"/>
      <c r="W17" s="624"/>
      <c r="X17" s="624"/>
      <c r="Y17" s="625"/>
      <c r="Z17" s="626">
        <v>0.3</v>
      </c>
      <c r="AA17" s="626"/>
      <c r="AB17" s="626"/>
      <c r="AC17" s="626"/>
      <c r="AD17" s="627">
        <v>27130</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243</v>
      </c>
      <c r="BP17" s="626"/>
      <c r="BQ17" s="626"/>
      <c r="BR17" s="626"/>
      <c r="BS17" s="627" t="s">
        <v>243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769592</v>
      </c>
      <c r="CS17" s="624"/>
      <c r="CT17" s="624"/>
      <c r="CU17" s="624"/>
      <c r="CV17" s="624"/>
      <c r="CW17" s="624"/>
      <c r="CX17" s="624"/>
      <c r="CY17" s="625"/>
      <c r="CZ17" s="626">
        <v>9.4</v>
      </c>
      <c r="DA17" s="626"/>
      <c r="DB17" s="626"/>
      <c r="DC17" s="626"/>
      <c r="DD17" s="632" t="s">
        <v>243</v>
      </c>
      <c r="DE17" s="624"/>
      <c r="DF17" s="624"/>
      <c r="DG17" s="624"/>
      <c r="DH17" s="624"/>
      <c r="DI17" s="624"/>
      <c r="DJ17" s="624"/>
      <c r="DK17" s="624"/>
      <c r="DL17" s="624"/>
      <c r="DM17" s="624"/>
      <c r="DN17" s="624"/>
      <c r="DO17" s="624"/>
      <c r="DP17" s="625"/>
      <c r="DQ17" s="632">
        <v>764573</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9313</v>
      </c>
      <c r="S18" s="624"/>
      <c r="T18" s="624"/>
      <c r="U18" s="624"/>
      <c r="V18" s="624"/>
      <c r="W18" s="624"/>
      <c r="X18" s="624"/>
      <c r="Y18" s="625"/>
      <c r="Z18" s="626">
        <v>0.1</v>
      </c>
      <c r="AA18" s="626"/>
      <c r="AB18" s="626"/>
      <c r="AC18" s="626"/>
      <c r="AD18" s="627">
        <v>9313</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255</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8936</v>
      </c>
      <c r="S19" s="624"/>
      <c r="T19" s="624"/>
      <c r="U19" s="624"/>
      <c r="V19" s="624"/>
      <c r="W19" s="624"/>
      <c r="X19" s="624"/>
      <c r="Y19" s="625"/>
      <c r="Z19" s="626">
        <v>0.1</v>
      </c>
      <c r="AA19" s="626"/>
      <c r="AB19" s="626"/>
      <c r="AC19" s="626"/>
      <c r="AD19" s="627">
        <v>8936</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14472</v>
      </c>
      <c r="BH19" s="624"/>
      <c r="BI19" s="624"/>
      <c r="BJ19" s="624"/>
      <c r="BK19" s="624"/>
      <c r="BL19" s="624"/>
      <c r="BM19" s="624"/>
      <c r="BN19" s="625"/>
      <c r="BO19" s="626">
        <v>0.8</v>
      </c>
      <c r="BP19" s="626"/>
      <c r="BQ19" s="626"/>
      <c r="BR19" s="626"/>
      <c r="BS19" s="627" t="s">
        <v>243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377</v>
      </c>
      <c r="S20" s="624"/>
      <c r="T20" s="624"/>
      <c r="U20" s="624"/>
      <c r="V20" s="624"/>
      <c r="W20" s="624"/>
      <c r="X20" s="624"/>
      <c r="Y20" s="625"/>
      <c r="Z20" s="626">
        <v>0</v>
      </c>
      <c r="AA20" s="626"/>
      <c r="AB20" s="626"/>
      <c r="AC20" s="626"/>
      <c r="AD20" s="627">
        <v>377</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14472</v>
      </c>
      <c r="BH20" s="624"/>
      <c r="BI20" s="624"/>
      <c r="BJ20" s="624"/>
      <c r="BK20" s="624"/>
      <c r="BL20" s="624"/>
      <c r="BM20" s="624"/>
      <c r="BN20" s="625"/>
      <c r="BO20" s="626">
        <v>0.8</v>
      </c>
      <c r="BP20" s="626"/>
      <c r="BQ20" s="626"/>
      <c r="BR20" s="626"/>
      <c r="BS20" s="627" t="s">
        <v>129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8172392</v>
      </c>
      <c r="CS20" s="624"/>
      <c r="CT20" s="624"/>
      <c r="CU20" s="624"/>
      <c r="CV20" s="624"/>
      <c r="CW20" s="624"/>
      <c r="CX20" s="624"/>
      <c r="CY20" s="625"/>
      <c r="CZ20" s="626">
        <v>100</v>
      </c>
      <c r="DA20" s="626"/>
      <c r="DB20" s="626"/>
      <c r="DC20" s="626"/>
      <c r="DD20" s="632">
        <v>1060684</v>
      </c>
      <c r="DE20" s="624"/>
      <c r="DF20" s="624"/>
      <c r="DG20" s="624"/>
      <c r="DH20" s="624"/>
      <c r="DI20" s="624"/>
      <c r="DJ20" s="624"/>
      <c r="DK20" s="624"/>
      <c r="DL20" s="624"/>
      <c r="DM20" s="624"/>
      <c r="DN20" s="624"/>
      <c r="DO20" s="624"/>
      <c r="DP20" s="625"/>
      <c r="DQ20" s="632">
        <v>5757119</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2793305</v>
      </c>
      <c r="S21" s="624"/>
      <c r="T21" s="624"/>
      <c r="U21" s="624"/>
      <c r="V21" s="624"/>
      <c r="W21" s="624"/>
      <c r="X21" s="624"/>
      <c r="Y21" s="625"/>
      <c r="Z21" s="626">
        <v>31.9</v>
      </c>
      <c r="AA21" s="626"/>
      <c r="AB21" s="626"/>
      <c r="AC21" s="626"/>
      <c r="AD21" s="627">
        <v>2512775</v>
      </c>
      <c r="AE21" s="627"/>
      <c r="AF21" s="627"/>
      <c r="AG21" s="627"/>
      <c r="AH21" s="627"/>
      <c r="AI21" s="627"/>
      <c r="AJ21" s="627"/>
      <c r="AK21" s="627"/>
      <c r="AL21" s="628">
        <v>51.4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14472</v>
      </c>
      <c r="BH21" s="624"/>
      <c r="BI21" s="624"/>
      <c r="BJ21" s="624"/>
      <c r="BK21" s="624"/>
      <c r="BL21" s="624"/>
      <c r="BM21" s="624"/>
      <c r="BN21" s="625"/>
      <c r="BO21" s="626">
        <v>0.8</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2512775</v>
      </c>
      <c r="S22" s="624"/>
      <c r="T22" s="624"/>
      <c r="U22" s="624"/>
      <c r="V22" s="624"/>
      <c r="W22" s="624"/>
      <c r="X22" s="624"/>
      <c r="Y22" s="625"/>
      <c r="Z22" s="626">
        <v>28.7</v>
      </c>
      <c r="AA22" s="626"/>
      <c r="AB22" s="626"/>
      <c r="AC22" s="626"/>
      <c r="AD22" s="627">
        <v>2512775</v>
      </c>
      <c r="AE22" s="627"/>
      <c r="AF22" s="627"/>
      <c r="AG22" s="627"/>
      <c r="AH22" s="627"/>
      <c r="AI22" s="627"/>
      <c r="AJ22" s="627"/>
      <c r="AK22" s="627"/>
      <c r="AL22" s="628">
        <v>51.4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255</v>
      </c>
      <c r="BH22" s="624"/>
      <c r="BI22" s="624"/>
      <c r="BJ22" s="624"/>
      <c r="BK22" s="624"/>
      <c r="BL22" s="624"/>
      <c r="BM22" s="624"/>
      <c r="BN22" s="625"/>
      <c r="BO22" s="626" t="s">
        <v>243</v>
      </c>
      <c r="BP22" s="626"/>
      <c r="BQ22" s="626"/>
      <c r="BR22" s="626"/>
      <c r="BS22" s="627" t="s">
        <v>243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240564</v>
      </c>
      <c r="S23" s="624"/>
      <c r="T23" s="624"/>
      <c r="U23" s="624"/>
      <c r="V23" s="624"/>
      <c r="W23" s="624"/>
      <c r="X23" s="624"/>
      <c r="Y23" s="625"/>
      <c r="Z23" s="626">
        <v>2.8</v>
      </c>
      <c r="AA23" s="626"/>
      <c r="AB23" s="626"/>
      <c r="AC23" s="626"/>
      <c r="AD23" s="627" t="s">
        <v>129</v>
      </c>
      <c r="AE23" s="627"/>
      <c r="AF23" s="627"/>
      <c r="AG23" s="627"/>
      <c r="AH23" s="627"/>
      <c r="AI23" s="627"/>
      <c r="AJ23" s="627"/>
      <c r="AK23" s="627"/>
      <c r="AL23" s="628" t="s">
        <v>243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255</v>
      </c>
      <c r="BH23" s="624"/>
      <c r="BI23" s="624"/>
      <c r="BJ23" s="624"/>
      <c r="BK23" s="624"/>
      <c r="BL23" s="624"/>
      <c r="BM23" s="624"/>
      <c r="BN23" s="625"/>
      <c r="BO23" s="626" t="s">
        <v>129</v>
      </c>
      <c r="BP23" s="626"/>
      <c r="BQ23" s="626"/>
      <c r="BR23" s="626"/>
      <c r="BS23" s="627" t="s">
        <v>243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v>39966</v>
      </c>
      <c r="S24" s="624"/>
      <c r="T24" s="624"/>
      <c r="U24" s="624"/>
      <c r="V24" s="624"/>
      <c r="W24" s="624"/>
      <c r="X24" s="624"/>
      <c r="Y24" s="625"/>
      <c r="Z24" s="626">
        <v>0.5</v>
      </c>
      <c r="AA24" s="626"/>
      <c r="AB24" s="626"/>
      <c r="AC24" s="626"/>
      <c r="AD24" s="627" t="s">
        <v>243</v>
      </c>
      <c r="AE24" s="627"/>
      <c r="AF24" s="627"/>
      <c r="AG24" s="627"/>
      <c r="AH24" s="627"/>
      <c r="AI24" s="627"/>
      <c r="AJ24" s="627"/>
      <c r="AK24" s="627"/>
      <c r="AL24" s="628" t="s">
        <v>129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243</v>
      </c>
      <c r="BP24" s="626"/>
      <c r="BQ24" s="626"/>
      <c r="BR24" s="626"/>
      <c r="BS24" s="627" t="s">
        <v>129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2972032</v>
      </c>
      <c r="CS24" s="613"/>
      <c r="CT24" s="613"/>
      <c r="CU24" s="613"/>
      <c r="CV24" s="613"/>
      <c r="CW24" s="613"/>
      <c r="CX24" s="613"/>
      <c r="CY24" s="614"/>
      <c r="CZ24" s="617">
        <v>36.4</v>
      </c>
      <c r="DA24" s="618"/>
      <c r="DB24" s="618"/>
      <c r="DC24" s="634"/>
      <c r="DD24" s="653">
        <v>2244237</v>
      </c>
      <c r="DE24" s="613"/>
      <c r="DF24" s="613"/>
      <c r="DG24" s="613"/>
      <c r="DH24" s="613"/>
      <c r="DI24" s="613"/>
      <c r="DJ24" s="613"/>
      <c r="DK24" s="614"/>
      <c r="DL24" s="653">
        <v>2192732</v>
      </c>
      <c r="DM24" s="613"/>
      <c r="DN24" s="613"/>
      <c r="DO24" s="613"/>
      <c r="DP24" s="613"/>
      <c r="DQ24" s="613"/>
      <c r="DR24" s="613"/>
      <c r="DS24" s="613"/>
      <c r="DT24" s="613"/>
      <c r="DU24" s="613"/>
      <c r="DV24" s="614"/>
      <c r="DW24" s="617">
        <v>44.3</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5162190</v>
      </c>
      <c r="S25" s="624"/>
      <c r="T25" s="624"/>
      <c r="U25" s="624"/>
      <c r="V25" s="624"/>
      <c r="W25" s="624"/>
      <c r="X25" s="624"/>
      <c r="Y25" s="625"/>
      <c r="Z25" s="626">
        <v>59</v>
      </c>
      <c r="AA25" s="626"/>
      <c r="AB25" s="626"/>
      <c r="AC25" s="626"/>
      <c r="AD25" s="627">
        <v>4881660</v>
      </c>
      <c r="AE25" s="627"/>
      <c r="AF25" s="627"/>
      <c r="AG25" s="627"/>
      <c r="AH25" s="627"/>
      <c r="AI25" s="627"/>
      <c r="AJ25" s="627"/>
      <c r="AK25" s="627"/>
      <c r="AL25" s="628">
        <v>99.9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1278770</v>
      </c>
      <c r="CS25" s="654"/>
      <c r="CT25" s="654"/>
      <c r="CU25" s="654"/>
      <c r="CV25" s="654"/>
      <c r="CW25" s="654"/>
      <c r="CX25" s="654"/>
      <c r="CY25" s="655"/>
      <c r="CZ25" s="628">
        <v>15.6</v>
      </c>
      <c r="DA25" s="656"/>
      <c r="DB25" s="656"/>
      <c r="DC25" s="658"/>
      <c r="DD25" s="632">
        <v>1214749</v>
      </c>
      <c r="DE25" s="654"/>
      <c r="DF25" s="654"/>
      <c r="DG25" s="654"/>
      <c r="DH25" s="654"/>
      <c r="DI25" s="654"/>
      <c r="DJ25" s="654"/>
      <c r="DK25" s="655"/>
      <c r="DL25" s="632">
        <v>1179058</v>
      </c>
      <c r="DM25" s="654"/>
      <c r="DN25" s="654"/>
      <c r="DO25" s="654"/>
      <c r="DP25" s="654"/>
      <c r="DQ25" s="654"/>
      <c r="DR25" s="654"/>
      <c r="DS25" s="654"/>
      <c r="DT25" s="654"/>
      <c r="DU25" s="654"/>
      <c r="DV25" s="655"/>
      <c r="DW25" s="628">
        <v>23.8</v>
      </c>
      <c r="DX25" s="656"/>
      <c r="DY25" s="656"/>
      <c r="DZ25" s="656"/>
      <c r="EA25" s="656"/>
      <c r="EB25" s="656"/>
      <c r="EC25" s="657"/>
    </row>
    <row r="26" spans="2:133" ht="11.25" customHeight="1">
      <c r="B26" s="620" t="s">
        <v>300</v>
      </c>
      <c r="C26" s="621"/>
      <c r="D26" s="621"/>
      <c r="E26" s="621"/>
      <c r="F26" s="621"/>
      <c r="G26" s="621"/>
      <c r="H26" s="621"/>
      <c r="I26" s="621"/>
      <c r="J26" s="621"/>
      <c r="K26" s="621"/>
      <c r="L26" s="621"/>
      <c r="M26" s="621"/>
      <c r="N26" s="621"/>
      <c r="O26" s="621"/>
      <c r="P26" s="621"/>
      <c r="Q26" s="622"/>
      <c r="R26" s="623">
        <v>1169</v>
      </c>
      <c r="S26" s="624"/>
      <c r="T26" s="624"/>
      <c r="U26" s="624"/>
      <c r="V26" s="624"/>
      <c r="W26" s="624"/>
      <c r="X26" s="624"/>
      <c r="Y26" s="625"/>
      <c r="Z26" s="626">
        <v>0</v>
      </c>
      <c r="AA26" s="626"/>
      <c r="AB26" s="626"/>
      <c r="AC26" s="626"/>
      <c r="AD26" s="627">
        <v>1169</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243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758318</v>
      </c>
      <c r="CS26" s="624"/>
      <c r="CT26" s="624"/>
      <c r="CU26" s="624"/>
      <c r="CV26" s="624"/>
      <c r="CW26" s="624"/>
      <c r="CX26" s="624"/>
      <c r="CY26" s="625"/>
      <c r="CZ26" s="628">
        <v>9.3000000000000007</v>
      </c>
      <c r="DA26" s="656"/>
      <c r="DB26" s="656"/>
      <c r="DC26" s="658"/>
      <c r="DD26" s="632">
        <v>730815</v>
      </c>
      <c r="DE26" s="624"/>
      <c r="DF26" s="624"/>
      <c r="DG26" s="624"/>
      <c r="DH26" s="624"/>
      <c r="DI26" s="624"/>
      <c r="DJ26" s="624"/>
      <c r="DK26" s="625"/>
      <c r="DL26" s="632" t="s">
        <v>129</v>
      </c>
      <c r="DM26" s="624"/>
      <c r="DN26" s="624"/>
      <c r="DO26" s="624"/>
      <c r="DP26" s="624"/>
      <c r="DQ26" s="624"/>
      <c r="DR26" s="624"/>
      <c r="DS26" s="624"/>
      <c r="DT26" s="624"/>
      <c r="DU26" s="624"/>
      <c r="DV26" s="625"/>
      <c r="DW26" s="628" t="s">
        <v>243</v>
      </c>
      <c r="DX26" s="656"/>
      <c r="DY26" s="656"/>
      <c r="DZ26" s="656"/>
      <c r="EA26" s="656"/>
      <c r="EB26" s="656"/>
      <c r="EC26" s="657"/>
    </row>
    <row r="27" spans="2:133" ht="11.25" customHeight="1">
      <c r="B27" s="620" t="s">
        <v>303</v>
      </c>
      <c r="C27" s="621"/>
      <c r="D27" s="621"/>
      <c r="E27" s="621"/>
      <c r="F27" s="621"/>
      <c r="G27" s="621"/>
      <c r="H27" s="621"/>
      <c r="I27" s="621"/>
      <c r="J27" s="621"/>
      <c r="K27" s="621"/>
      <c r="L27" s="621"/>
      <c r="M27" s="621"/>
      <c r="N27" s="621"/>
      <c r="O27" s="621"/>
      <c r="P27" s="621"/>
      <c r="Q27" s="622"/>
      <c r="R27" s="623">
        <v>29595</v>
      </c>
      <c r="S27" s="624"/>
      <c r="T27" s="624"/>
      <c r="U27" s="624"/>
      <c r="V27" s="624"/>
      <c r="W27" s="624"/>
      <c r="X27" s="624"/>
      <c r="Y27" s="625"/>
      <c r="Z27" s="626">
        <v>0.3</v>
      </c>
      <c r="AA27" s="626"/>
      <c r="AB27" s="626"/>
      <c r="AC27" s="626"/>
      <c r="AD27" s="627">
        <v>2524</v>
      </c>
      <c r="AE27" s="627"/>
      <c r="AF27" s="627"/>
      <c r="AG27" s="627"/>
      <c r="AH27" s="627"/>
      <c r="AI27" s="627"/>
      <c r="AJ27" s="627"/>
      <c r="AK27" s="627"/>
      <c r="AL27" s="628">
        <v>0.1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1826510</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923670</v>
      </c>
      <c r="CS27" s="654"/>
      <c r="CT27" s="654"/>
      <c r="CU27" s="654"/>
      <c r="CV27" s="654"/>
      <c r="CW27" s="654"/>
      <c r="CX27" s="654"/>
      <c r="CY27" s="655"/>
      <c r="CZ27" s="628">
        <v>11.3</v>
      </c>
      <c r="DA27" s="656"/>
      <c r="DB27" s="656"/>
      <c r="DC27" s="658"/>
      <c r="DD27" s="632">
        <v>264915</v>
      </c>
      <c r="DE27" s="654"/>
      <c r="DF27" s="654"/>
      <c r="DG27" s="654"/>
      <c r="DH27" s="654"/>
      <c r="DI27" s="654"/>
      <c r="DJ27" s="654"/>
      <c r="DK27" s="655"/>
      <c r="DL27" s="632">
        <v>251722</v>
      </c>
      <c r="DM27" s="654"/>
      <c r="DN27" s="654"/>
      <c r="DO27" s="654"/>
      <c r="DP27" s="654"/>
      <c r="DQ27" s="654"/>
      <c r="DR27" s="654"/>
      <c r="DS27" s="654"/>
      <c r="DT27" s="654"/>
      <c r="DU27" s="654"/>
      <c r="DV27" s="655"/>
      <c r="DW27" s="628">
        <v>5.0999999999999996</v>
      </c>
      <c r="DX27" s="656"/>
      <c r="DY27" s="656"/>
      <c r="DZ27" s="656"/>
      <c r="EA27" s="656"/>
      <c r="EB27" s="656"/>
      <c r="EC27" s="657"/>
    </row>
    <row r="28" spans="2:133" ht="11.25" customHeight="1">
      <c r="B28" s="620" t="s">
        <v>306</v>
      </c>
      <c r="C28" s="621"/>
      <c r="D28" s="621"/>
      <c r="E28" s="621"/>
      <c r="F28" s="621"/>
      <c r="G28" s="621"/>
      <c r="H28" s="621"/>
      <c r="I28" s="621"/>
      <c r="J28" s="621"/>
      <c r="K28" s="621"/>
      <c r="L28" s="621"/>
      <c r="M28" s="621"/>
      <c r="N28" s="621"/>
      <c r="O28" s="621"/>
      <c r="P28" s="621"/>
      <c r="Q28" s="622"/>
      <c r="R28" s="623">
        <v>59495</v>
      </c>
      <c r="S28" s="624"/>
      <c r="T28" s="624"/>
      <c r="U28" s="624"/>
      <c r="V28" s="624"/>
      <c r="W28" s="624"/>
      <c r="X28" s="624"/>
      <c r="Y28" s="625"/>
      <c r="Z28" s="626">
        <v>0.7</v>
      </c>
      <c r="AA28" s="626"/>
      <c r="AB28" s="626"/>
      <c r="AC28" s="626"/>
      <c r="AD28" s="627">
        <v>3012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769592</v>
      </c>
      <c r="CS28" s="624"/>
      <c r="CT28" s="624"/>
      <c r="CU28" s="624"/>
      <c r="CV28" s="624"/>
      <c r="CW28" s="624"/>
      <c r="CX28" s="624"/>
      <c r="CY28" s="625"/>
      <c r="CZ28" s="628">
        <v>9.4</v>
      </c>
      <c r="DA28" s="656"/>
      <c r="DB28" s="656"/>
      <c r="DC28" s="658"/>
      <c r="DD28" s="632">
        <v>764573</v>
      </c>
      <c r="DE28" s="624"/>
      <c r="DF28" s="624"/>
      <c r="DG28" s="624"/>
      <c r="DH28" s="624"/>
      <c r="DI28" s="624"/>
      <c r="DJ28" s="624"/>
      <c r="DK28" s="625"/>
      <c r="DL28" s="632">
        <v>761952</v>
      </c>
      <c r="DM28" s="624"/>
      <c r="DN28" s="624"/>
      <c r="DO28" s="624"/>
      <c r="DP28" s="624"/>
      <c r="DQ28" s="624"/>
      <c r="DR28" s="624"/>
      <c r="DS28" s="624"/>
      <c r="DT28" s="624"/>
      <c r="DU28" s="624"/>
      <c r="DV28" s="625"/>
      <c r="DW28" s="628">
        <v>15.4</v>
      </c>
      <c r="DX28" s="656"/>
      <c r="DY28" s="656"/>
      <c r="DZ28" s="656"/>
      <c r="EA28" s="656"/>
      <c r="EB28" s="656"/>
      <c r="EC28" s="657"/>
    </row>
    <row r="29" spans="2:133" ht="11.25" customHeight="1">
      <c r="B29" s="620" t="s">
        <v>308</v>
      </c>
      <c r="C29" s="621"/>
      <c r="D29" s="621"/>
      <c r="E29" s="621"/>
      <c r="F29" s="621"/>
      <c r="G29" s="621"/>
      <c r="H29" s="621"/>
      <c r="I29" s="621"/>
      <c r="J29" s="621"/>
      <c r="K29" s="621"/>
      <c r="L29" s="621"/>
      <c r="M29" s="621"/>
      <c r="N29" s="621"/>
      <c r="O29" s="621"/>
      <c r="P29" s="621"/>
      <c r="Q29" s="622"/>
      <c r="R29" s="623">
        <v>7548</v>
      </c>
      <c r="S29" s="624"/>
      <c r="T29" s="624"/>
      <c r="U29" s="624"/>
      <c r="V29" s="624"/>
      <c r="W29" s="624"/>
      <c r="X29" s="624"/>
      <c r="Y29" s="625"/>
      <c r="Z29" s="626">
        <v>0.1</v>
      </c>
      <c r="AA29" s="626"/>
      <c r="AB29" s="626"/>
      <c r="AC29" s="626"/>
      <c r="AD29" s="627" t="s">
        <v>243</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769592</v>
      </c>
      <c r="CS29" s="654"/>
      <c r="CT29" s="654"/>
      <c r="CU29" s="654"/>
      <c r="CV29" s="654"/>
      <c r="CW29" s="654"/>
      <c r="CX29" s="654"/>
      <c r="CY29" s="655"/>
      <c r="CZ29" s="628">
        <v>9.4</v>
      </c>
      <c r="DA29" s="656"/>
      <c r="DB29" s="656"/>
      <c r="DC29" s="658"/>
      <c r="DD29" s="632">
        <v>764573</v>
      </c>
      <c r="DE29" s="654"/>
      <c r="DF29" s="654"/>
      <c r="DG29" s="654"/>
      <c r="DH29" s="654"/>
      <c r="DI29" s="654"/>
      <c r="DJ29" s="654"/>
      <c r="DK29" s="655"/>
      <c r="DL29" s="632">
        <v>761952</v>
      </c>
      <c r="DM29" s="654"/>
      <c r="DN29" s="654"/>
      <c r="DO29" s="654"/>
      <c r="DP29" s="654"/>
      <c r="DQ29" s="654"/>
      <c r="DR29" s="654"/>
      <c r="DS29" s="654"/>
      <c r="DT29" s="654"/>
      <c r="DU29" s="654"/>
      <c r="DV29" s="655"/>
      <c r="DW29" s="628">
        <v>15.4</v>
      </c>
      <c r="DX29" s="656"/>
      <c r="DY29" s="656"/>
      <c r="DZ29" s="656"/>
      <c r="EA29" s="656"/>
      <c r="EB29" s="656"/>
      <c r="EC29" s="657"/>
    </row>
    <row r="30" spans="2:133" ht="11.25" customHeight="1">
      <c r="B30" s="620" t="s">
        <v>311</v>
      </c>
      <c r="C30" s="621"/>
      <c r="D30" s="621"/>
      <c r="E30" s="621"/>
      <c r="F30" s="621"/>
      <c r="G30" s="621"/>
      <c r="H30" s="621"/>
      <c r="I30" s="621"/>
      <c r="J30" s="621"/>
      <c r="K30" s="621"/>
      <c r="L30" s="621"/>
      <c r="M30" s="621"/>
      <c r="N30" s="621"/>
      <c r="O30" s="621"/>
      <c r="P30" s="621"/>
      <c r="Q30" s="622"/>
      <c r="R30" s="623">
        <v>1320604</v>
      </c>
      <c r="S30" s="624"/>
      <c r="T30" s="624"/>
      <c r="U30" s="624"/>
      <c r="V30" s="624"/>
      <c r="W30" s="624"/>
      <c r="X30" s="624"/>
      <c r="Y30" s="625"/>
      <c r="Z30" s="626">
        <v>15.1</v>
      </c>
      <c r="AA30" s="626"/>
      <c r="AB30" s="626"/>
      <c r="AC30" s="626"/>
      <c r="AD30" s="627" t="s">
        <v>243</v>
      </c>
      <c r="AE30" s="627"/>
      <c r="AF30" s="627"/>
      <c r="AG30" s="627"/>
      <c r="AH30" s="627"/>
      <c r="AI30" s="627"/>
      <c r="AJ30" s="627"/>
      <c r="AK30" s="627"/>
      <c r="AL30" s="628" t="s">
        <v>129</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759070</v>
      </c>
      <c r="CS30" s="624"/>
      <c r="CT30" s="624"/>
      <c r="CU30" s="624"/>
      <c r="CV30" s="624"/>
      <c r="CW30" s="624"/>
      <c r="CX30" s="624"/>
      <c r="CY30" s="625"/>
      <c r="CZ30" s="628">
        <v>9.3000000000000007</v>
      </c>
      <c r="DA30" s="656"/>
      <c r="DB30" s="656"/>
      <c r="DC30" s="658"/>
      <c r="DD30" s="632">
        <v>754051</v>
      </c>
      <c r="DE30" s="624"/>
      <c r="DF30" s="624"/>
      <c r="DG30" s="624"/>
      <c r="DH30" s="624"/>
      <c r="DI30" s="624"/>
      <c r="DJ30" s="624"/>
      <c r="DK30" s="625"/>
      <c r="DL30" s="632">
        <v>751451</v>
      </c>
      <c r="DM30" s="624"/>
      <c r="DN30" s="624"/>
      <c r="DO30" s="624"/>
      <c r="DP30" s="624"/>
      <c r="DQ30" s="624"/>
      <c r="DR30" s="624"/>
      <c r="DS30" s="624"/>
      <c r="DT30" s="624"/>
      <c r="DU30" s="624"/>
      <c r="DV30" s="625"/>
      <c r="DW30" s="628">
        <v>15.2</v>
      </c>
      <c r="DX30" s="656"/>
      <c r="DY30" s="656"/>
      <c r="DZ30" s="656"/>
      <c r="EA30" s="656"/>
      <c r="EB30" s="656"/>
      <c r="EC30" s="657"/>
    </row>
    <row r="31" spans="2:133" ht="11.25" customHeight="1">
      <c r="B31" s="636" t="s">
        <v>315</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243</v>
      </c>
      <c r="AA31" s="626"/>
      <c r="AB31" s="626"/>
      <c r="AC31" s="626"/>
      <c r="AD31" s="627" t="s">
        <v>255</v>
      </c>
      <c r="AE31" s="627"/>
      <c r="AF31" s="627"/>
      <c r="AG31" s="627"/>
      <c r="AH31" s="627"/>
      <c r="AI31" s="627"/>
      <c r="AJ31" s="627"/>
      <c r="AK31" s="627"/>
      <c r="AL31" s="628" t="s">
        <v>129</v>
      </c>
      <c r="AM31" s="629"/>
      <c r="AN31" s="629"/>
      <c r="AO31" s="630"/>
      <c r="AP31" s="667" t="s">
        <v>316</v>
      </c>
      <c r="AQ31" s="668"/>
      <c r="AR31" s="668"/>
      <c r="AS31" s="668"/>
      <c r="AT31" s="673" t="s">
        <v>317</v>
      </c>
      <c r="AU31" s="218"/>
      <c r="AV31" s="218"/>
      <c r="AW31" s="218"/>
      <c r="AX31" s="609" t="s">
        <v>189</v>
      </c>
      <c r="AY31" s="610"/>
      <c r="AZ31" s="610"/>
      <c r="BA31" s="610"/>
      <c r="BB31" s="610"/>
      <c r="BC31" s="610"/>
      <c r="BD31" s="610"/>
      <c r="BE31" s="610"/>
      <c r="BF31" s="611"/>
      <c r="BG31" s="676">
        <v>98.9</v>
      </c>
      <c r="BH31" s="677"/>
      <c r="BI31" s="677"/>
      <c r="BJ31" s="677"/>
      <c r="BK31" s="677"/>
      <c r="BL31" s="677"/>
      <c r="BM31" s="618">
        <v>95.6</v>
      </c>
      <c r="BN31" s="677"/>
      <c r="BO31" s="677"/>
      <c r="BP31" s="677"/>
      <c r="BQ31" s="678"/>
      <c r="BR31" s="676">
        <v>98.8</v>
      </c>
      <c r="BS31" s="677"/>
      <c r="BT31" s="677"/>
      <c r="BU31" s="677"/>
      <c r="BV31" s="677"/>
      <c r="BW31" s="677"/>
      <c r="BX31" s="618">
        <v>93.6</v>
      </c>
      <c r="BY31" s="677"/>
      <c r="BZ31" s="677"/>
      <c r="CA31" s="677"/>
      <c r="CB31" s="678"/>
      <c r="CD31" s="663"/>
      <c r="CE31" s="664"/>
      <c r="CF31" s="620" t="s">
        <v>318</v>
      </c>
      <c r="CG31" s="621"/>
      <c r="CH31" s="621"/>
      <c r="CI31" s="621"/>
      <c r="CJ31" s="621"/>
      <c r="CK31" s="621"/>
      <c r="CL31" s="621"/>
      <c r="CM31" s="621"/>
      <c r="CN31" s="621"/>
      <c r="CO31" s="621"/>
      <c r="CP31" s="621"/>
      <c r="CQ31" s="622"/>
      <c r="CR31" s="623">
        <v>10522</v>
      </c>
      <c r="CS31" s="654"/>
      <c r="CT31" s="654"/>
      <c r="CU31" s="654"/>
      <c r="CV31" s="654"/>
      <c r="CW31" s="654"/>
      <c r="CX31" s="654"/>
      <c r="CY31" s="655"/>
      <c r="CZ31" s="628">
        <v>0.1</v>
      </c>
      <c r="DA31" s="656"/>
      <c r="DB31" s="656"/>
      <c r="DC31" s="658"/>
      <c r="DD31" s="632">
        <v>10522</v>
      </c>
      <c r="DE31" s="654"/>
      <c r="DF31" s="654"/>
      <c r="DG31" s="654"/>
      <c r="DH31" s="654"/>
      <c r="DI31" s="654"/>
      <c r="DJ31" s="654"/>
      <c r="DK31" s="655"/>
      <c r="DL31" s="632">
        <v>10501</v>
      </c>
      <c r="DM31" s="654"/>
      <c r="DN31" s="654"/>
      <c r="DO31" s="654"/>
      <c r="DP31" s="654"/>
      <c r="DQ31" s="654"/>
      <c r="DR31" s="654"/>
      <c r="DS31" s="654"/>
      <c r="DT31" s="654"/>
      <c r="DU31" s="654"/>
      <c r="DV31" s="655"/>
      <c r="DW31" s="628">
        <v>0.2</v>
      </c>
      <c r="DX31" s="656"/>
      <c r="DY31" s="656"/>
      <c r="DZ31" s="656"/>
      <c r="EA31" s="656"/>
      <c r="EB31" s="656"/>
      <c r="EC31" s="657"/>
    </row>
    <row r="32" spans="2:133" ht="11.25" customHeight="1">
      <c r="B32" s="620" t="s">
        <v>319</v>
      </c>
      <c r="C32" s="621"/>
      <c r="D32" s="621"/>
      <c r="E32" s="621"/>
      <c r="F32" s="621"/>
      <c r="G32" s="621"/>
      <c r="H32" s="621"/>
      <c r="I32" s="621"/>
      <c r="J32" s="621"/>
      <c r="K32" s="621"/>
      <c r="L32" s="621"/>
      <c r="M32" s="621"/>
      <c r="N32" s="621"/>
      <c r="O32" s="621"/>
      <c r="P32" s="621"/>
      <c r="Q32" s="622"/>
      <c r="R32" s="623">
        <v>603850</v>
      </c>
      <c r="S32" s="624"/>
      <c r="T32" s="624"/>
      <c r="U32" s="624"/>
      <c r="V32" s="624"/>
      <c r="W32" s="624"/>
      <c r="X32" s="624"/>
      <c r="Y32" s="625"/>
      <c r="Z32" s="626">
        <v>6.9</v>
      </c>
      <c r="AA32" s="626"/>
      <c r="AB32" s="626"/>
      <c r="AC32" s="626"/>
      <c r="AD32" s="627" t="s">
        <v>129</v>
      </c>
      <c r="AE32" s="627"/>
      <c r="AF32" s="627"/>
      <c r="AG32" s="627"/>
      <c r="AH32" s="627"/>
      <c r="AI32" s="627"/>
      <c r="AJ32" s="627"/>
      <c r="AK32" s="627"/>
      <c r="AL32" s="628" t="s">
        <v>243</v>
      </c>
      <c r="AM32" s="629"/>
      <c r="AN32" s="629"/>
      <c r="AO32" s="630"/>
      <c r="AP32" s="669"/>
      <c r="AQ32" s="670"/>
      <c r="AR32" s="670"/>
      <c r="AS32" s="670"/>
      <c r="AT32" s="674"/>
      <c r="AU32" s="214" t="s">
        <v>320</v>
      </c>
      <c r="AX32" s="620" t="s">
        <v>321</v>
      </c>
      <c r="AY32" s="621"/>
      <c r="AZ32" s="621"/>
      <c r="BA32" s="621"/>
      <c r="BB32" s="621"/>
      <c r="BC32" s="621"/>
      <c r="BD32" s="621"/>
      <c r="BE32" s="621"/>
      <c r="BF32" s="622"/>
      <c r="BG32" s="679">
        <v>99.1</v>
      </c>
      <c r="BH32" s="654"/>
      <c r="BI32" s="654"/>
      <c r="BJ32" s="654"/>
      <c r="BK32" s="654"/>
      <c r="BL32" s="654"/>
      <c r="BM32" s="629">
        <v>98.1</v>
      </c>
      <c r="BN32" s="654"/>
      <c r="BO32" s="654"/>
      <c r="BP32" s="654"/>
      <c r="BQ32" s="680"/>
      <c r="BR32" s="679">
        <v>98.8</v>
      </c>
      <c r="BS32" s="654"/>
      <c r="BT32" s="654"/>
      <c r="BU32" s="654"/>
      <c r="BV32" s="654"/>
      <c r="BW32" s="654"/>
      <c r="BX32" s="629">
        <v>97.2</v>
      </c>
      <c r="BY32" s="654"/>
      <c r="BZ32" s="654"/>
      <c r="CA32" s="654"/>
      <c r="CB32" s="680"/>
      <c r="CD32" s="665"/>
      <c r="CE32" s="666"/>
      <c r="CF32" s="620" t="s">
        <v>322</v>
      </c>
      <c r="CG32" s="621"/>
      <c r="CH32" s="621"/>
      <c r="CI32" s="621"/>
      <c r="CJ32" s="621"/>
      <c r="CK32" s="621"/>
      <c r="CL32" s="621"/>
      <c r="CM32" s="621"/>
      <c r="CN32" s="621"/>
      <c r="CO32" s="621"/>
      <c r="CP32" s="621"/>
      <c r="CQ32" s="622"/>
      <c r="CR32" s="623" t="s">
        <v>129</v>
      </c>
      <c r="CS32" s="624"/>
      <c r="CT32" s="624"/>
      <c r="CU32" s="624"/>
      <c r="CV32" s="624"/>
      <c r="CW32" s="624"/>
      <c r="CX32" s="624"/>
      <c r="CY32" s="625"/>
      <c r="CZ32" s="628" t="s">
        <v>243</v>
      </c>
      <c r="DA32" s="656"/>
      <c r="DB32" s="656"/>
      <c r="DC32" s="658"/>
      <c r="DD32" s="632" t="s">
        <v>255</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c r="B33" s="620" t="s">
        <v>323</v>
      </c>
      <c r="C33" s="621"/>
      <c r="D33" s="621"/>
      <c r="E33" s="621"/>
      <c r="F33" s="621"/>
      <c r="G33" s="621"/>
      <c r="H33" s="621"/>
      <c r="I33" s="621"/>
      <c r="J33" s="621"/>
      <c r="K33" s="621"/>
      <c r="L33" s="621"/>
      <c r="M33" s="621"/>
      <c r="N33" s="621"/>
      <c r="O33" s="621"/>
      <c r="P33" s="621"/>
      <c r="Q33" s="622"/>
      <c r="R33" s="623">
        <v>10246</v>
      </c>
      <c r="S33" s="624"/>
      <c r="T33" s="624"/>
      <c r="U33" s="624"/>
      <c r="V33" s="624"/>
      <c r="W33" s="624"/>
      <c r="X33" s="624"/>
      <c r="Y33" s="625"/>
      <c r="Z33" s="626">
        <v>0.1</v>
      </c>
      <c r="AA33" s="626"/>
      <c r="AB33" s="626"/>
      <c r="AC33" s="626"/>
      <c r="AD33" s="627" t="s">
        <v>243</v>
      </c>
      <c r="AE33" s="627"/>
      <c r="AF33" s="627"/>
      <c r="AG33" s="627"/>
      <c r="AH33" s="627"/>
      <c r="AI33" s="627"/>
      <c r="AJ33" s="627"/>
      <c r="AK33" s="627"/>
      <c r="AL33" s="628" t="s">
        <v>243</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98.6</v>
      </c>
      <c r="BH33" s="682"/>
      <c r="BI33" s="682"/>
      <c r="BJ33" s="682"/>
      <c r="BK33" s="682"/>
      <c r="BL33" s="682"/>
      <c r="BM33" s="683">
        <v>93.6</v>
      </c>
      <c r="BN33" s="682"/>
      <c r="BO33" s="682"/>
      <c r="BP33" s="682"/>
      <c r="BQ33" s="684"/>
      <c r="BR33" s="681">
        <v>98.7</v>
      </c>
      <c r="BS33" s="682"/>
      <c r="BT33" s="682"/>
      <c r="BU33" s="682"/>
      <c r="BV33" s="682"/>
      <c r="BW33" s="682"/>
      <c r="BX33" s="683">
        <v>90.3</v>
      </c>
      <c r="BY33" s="682"/>
      <c r="BZ33" s="682"/>
      <c r="CA33" s="682"/>
      <c r="CB33" s="684"/>
      <c r="CD33" s="620" t="s">
        <v>325</v>
      </c>
      <c r="CE33" s="621"/>
      <c r="CF33" s="621"/>
      <c r="CG33" s="621"/>
      <c r="CH33" s="621"/>
      <c r="CI33" s="621"/>
      <c r="CJ33" s="621"/>
      <c r="CK33" s="621"/>
      <c r="CL33" s="621"/>
      <c r="CM33" s="621"/>
      <c r="CN33" s="621"/>
      <c r="CO33" s="621"/>
      <c r="CP33" s="621"/>
      <c r="CQ33" s="622"/>
      <c r="CR33" s="623">
        <v>4116619</v>
      </c>
      <c r="CS33" s="654"/>
      <c r="CT33" s="654"/>
      <c r="CU33" s="654"/>
      <c r="CV33" s="654"/>
      <c r="CW33" s="654"/>
      <c r="CX33" s="654"/>
      <c r="CY33" s="655"/>
      <c r="CZ33" s="628">
        <v>50.4</v>
      </c>
      <c r="DA33" s="656"/>
      <c r="DB33" s="656"/>
      <c r="DC33" s="658"/>
      <c r="DD33" s="632">
        <v>3356696</v>
      </c>
      <c r="DE33" s="654"/>
      <c r="DF33" s="654"/>
      <c r="DG33" s="654"/>
      <c r="DH33" s="654"/>
      <c r="DI33" s="654"/>
      <c r="DJ33" s="654"/>
      <c r="DK33" s="655"/>
      <c r="DL33" s="632">
        <v>1903145</v>
      </c>
      <c r="DM33" s="654"/>
      <c r="DN33" s="654"/>
      <c r="DO33" s="654"/>
      <c r="DP33" s="654"/>
      <c r="DQ33" s="654"/>
      <c r="DR33" s="654"/>
      <c r="DS33" s="654"/>
      <c r="DT33" s="654"/>
      <c r="DU33" s="654"/>
      <c r="DV33" s="655"/>
      <c r="DW33" s="628">
        <v>38.4</v>
      </c>
      <c r="DX33" s="656"/>
      <c r="DY33" s="656"/>
      <c r="DZ33" s="656"/>
      <c r="EA33" s="656"/>
      <c r="EB33" s="656"/>
      <c r="EC33" s="657"/>
    </row>
    <row r="34" spans="2:133" ht="11.25" customHeight="1">
      <c r="B34" s="620" t="s">
        <v>326</v>
      </c>
      <c r="C34" s="621"/>
      <c r="D34" s="621"/>
      <c r="E34" s="621"/>
      <c r="F34" s="621"/>
      <c r="G34" s="621"/>
      <c r="H34" s="621"/>
      <c r="I34" s="621"/>
      <c r="J34" s="621"/>
      <c r="K34" s="621"/>
      <c r="L34" s="621"/>
      <c r="M34" s="621"/>
      <c r="N34" s="621"/>
      <c r="O34" s="621"/>
      <c r="P34" s="621"/>
      <c r="Q34" s="622"/>
      <c r="R34" s="623">
        <v>17260</v>
      </c>
      <c r="S34" s="624"/>
      <c r="T34" s="624"/>
      <c r="U34" s="624"/>
      <c r="V34" s="624"/>
      <c r="W34" s="624"/>
      <c r="X34" s="624"/>
      <c r="Y34" s="625"/>
      <c r="Z34" s="626">
        <v>0.2</v>
      </c>
      <c r="AA34" s="626"/>
      <c r="AB34" s="626"/>
      <c r="AC34" s="626"/>
      <c r="AD34" s="627" t="s">
        <v>129</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1359958</v>
      </c>
      <c r="CS34" s="624"/>
      <c r="CT34" s="624"/>
      <c r="CU34" s="624"/>
      <c r="CV34" s="624"/>
      <c r="CW34" s="624"/>
      <c r="CX34" s="624"/>
      <c r="CY34" s="625"/>
      <c r="CZ34" s="628">
        <v>16.600000000000001</v>
      </c>
      <c r="DA34" s="656"/>
      <c r="DB34" s="656"/>
      <c r="DC34" s="658"/>
      <c r="DD34" s="632">
        <v>1091918</v>
      </c>
      <c r="DE34" s="624"/>
      <c r="DF34" s="624"/>
      <c r="DG34" s="624"/>
      <c r="DH34" s="624"/>
      <c r="DI34" s="624"/>
      <c r="DJ34" s="624"/>
      <c r="DK34" s="625"/>
      <c r="DL34" s="632">
        <v>682893</v>
      </c>
      <c r="DM34" s="624"/>
      <c r="DN34" s="624"/>
      <c r="DO34" s="624"/>
      <c r="DP34" s="624"/>
      <c r="DQ34" s="624"/>
      <c r="DR34" s="624"/>
      <c r="DS34" s="624"/>
      <c r="DT34" s="624"/>
      <c r="DU34" s="624"/>
      <c r="DV34" s="625"/>
      <c r="DW34" s="628">
        <v>13.8</v>
      </c>
      <c r="DX34" s="656"/>
      <c r="DY34" s="656"/>
      <c r="DZ34" s="656"/>
      <c r="EA34" s="656"/>
      <c r="EB34" s="656"/>
      <c r="EC34" s="657"/>
    </row>
    <row r="35" spans="2:133" ht="11.25" customHeight="1">
      <c r="B35" s="620" t="s">
        <v>328</v>
      </c>
      <c r="C35" s="621"/>
      <c r="D35" s="621"/>
      <c r="E35" s="621"/>
      <c r="F35" s="621"/>
      <c r="G35" s="621"/>
      <c r="H35" s="621"/>
      <c r="I35" s="621"/>
      <c r="J35" s="621"/>
      <c r="K35" s="621"/>
      <c r="L35" s="621"/>
      <c r="M35" s="621"/>
      <c r="N35" s="621"/>
      <c r="O35" s="621"/>
      <c r="P35" s="621"/>
      <c r="Q35" s="622"/>
      <c r="R35" s="623">
        <v>16034</v>
      </c>
      <c r="S35" s="624"/>
      <c r="T35" s="624"/>
      <c r="U35" s="624"/>
      <c r="V35" s="624"/>
      <c r="W35" s="624"/>
      <c r="X35" s="624"/>
      <c r="Y35" s="625"/>
      <c r="Z35" s="626">
        <v>0.2</v>
      </c>
      <c r="AA35" s="626"/>
      <c r="AB35" s="626"/>
      <c r="AC35" s="626"/>
      <c r="AD35" s="627" t="s">
        <v>129</v>
      </c>
      <c r="AE35" s="627"/>
      <c r="AF35" s="627"/>
      <c r="AG35" s="627"/>
      <c r="AH35" s="627"/>
      <c r="AI35" s="627"/>
      <c r="AJ35" s="627"/>
      <c r="AK35" s="627"/>
      <c r="AL35" s="628" t="s">
        <v>243</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140146</v>
      </c>
      <c r="CS35" s="654"/>
      <c r="CT35" s="654"/>
      <c r="CU35" s="654"/>
      <c r="CV35" s="654"/>
      <c r="CW35" s="654"/>
      <c r="CX35" s="654"/>
      <c r="CY35" s="655"/>
      <c r="CZ35" s="628">
        <v>1.7</v>
      </c>
      <c r="DA35" s="656"/>
      <c r="DB35" s="656"/>
      <c r="DC35" s="658"/>
      <c r="DD35" s="632">
        <v>113036</v>
      </c>
      <c r="DE35" s="654"/>
      <c r="DF35" s="654"/>
      <c r="DG35" s="654"/>
      <c r="DH35" s="654"/>
      <c r="DI35" s="654"/>
      <c r="DJ35" s="654"/>
      <c r="DK35" s="655"/>
      <c r="DL35" s="632">
        <v>112838</v>
      </c>
      <c r="DM35" s="654"/>
      <c r="DN35" s="654"/>
      <c r="DO35" s="654"/>
      <c r="DP35" s="654"/>
      <c r="DQ35" s="654"/>
      <c r="DR35" s="654"/>
      <c r="DS35" s="654"/>
      <c r="DT35" s="654"/>
      <c r="DU35" s="654"/>
      <c r="DV35" s="655"/>
      <c r="DW35" s="628">
        <v>2.2999999999999998</v>
      </c>
      <c r="DX35" s="656"/>
      <c r="DY35" s="656"/>
      <c r="DZ35" s="656"/>
      <c r="EA35" s="656"/>
      <c r="EB35" s="656"/>
      <c r="EC35" s="657"/>
    </row>
    <row r="36" spans="2:133" ht="11.25" customHeight="1">
      <c r="B36" s="620" t="s">
        <v>332</v>
      </c>
      <c r="C36" s="621"/>
      <c r="D36" s="621"/>
      <c r="E36" s="621"/>
      <c r="F36" s="621"/>
      <c r="G36" s="621"/>
      <c r="H36" s="621"/>
      <c r="I36" s="621"/>
      <c r="J36" s="621"/>
      <c r="K36" s="621"/>
      <c r="L36" s="621"/>
      <c r="M36" s="621"/>
      <c r="N36" s="621"/>
      <c r="O36" s="621"/>
      <c r="P36" s="621"/>
      <c r="Q36" s="622"/>
      <c r="R36" s="623">
        <v>646142</v>
      </c>
      <c r="S36" s="624"/>
      <c r="T36" s="624"/>
      <c r="U36" s="624"/>
      <c r="V36" s="624"/>
      <c r="W36" s="624"/>
      <c r="X36" s="624"/>
      <c r="Y36" s="625"/>
      <c r="Z36" s="626">
        <v>7.4</v>
      </c>
      <c r="AA36" s="626"/>
      <c r="AB36" s="626"/>
      <c r="AC36" s="626"/>
      <c r="AD36" s="627" t="s">
        <v>243</v>
      </c>
      <c r="AE36" s="627"/>
      <c r="AF36" s="627"/>
      <c r="AG36" s="627"/>
      <c r="AH36" s="627"/>
      <c r="AI36" s="627"/>
      <c r="AJ36" s="627"/>
      <c r="AK36" s="627"/>
      <c r="AL36" s="628" t="s">
        <v>129</v>
      </c>
      <c r="AM36" s="629"/>
      <c r="AN36" s="629"/>
      <c r="AO36" s="630"/>
      <c r="AP36" s="222"/>
      <c r="AQ36" s="685" t="s">
        <v>333</v>
      </c>
      <c r="AR36" s="686"/>
      <c r="AS36" s="686"/>
      <c r="AT36" s="686"/>
      <c r="AU36" s="686"/>
      <c r="AV36" s="686"/>
      <c r="AW36" s="686"/>
      <c r="AX36" s="686"/>
      <c r="AY36" s="687"/>
      <c r="AZ36" s="612">
        <v>804956</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39572</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1381750</v>
      </c>
      <c r="CS36" s="624"/>
      <c r="CT36" s="624"/>
      <c r="CU36" s="624"/>
      <c r="CV36" s="624"/>
      <c r="CW36" s="624"/>
      <c r="CX36" s="624"/>
      <c r="CY36" s="625"/>
      <c r="CZ36" s="628">
        <v>16.899999999999999</v>
      </c>
      <c r="DA36" s="656"/>
      <c r="DB36" s="656"/>
      <c r="DC36" s="658"/>
      <c r="DD36" s="632">
        <v>1148856</v>
      </c>
      <c r="DE36" s="624"/>
      <c r="DF36" s="624"/>
      <c r="DG36" s="624"/>
      <c r="DH36" s="624"/>
      <c r="DI36" s="624"/>
      <c r="DJ36" s="624"/>
      <c r="DK36" s="625"/>
      <c r="DL36" s="632">
        <v>602805</v>
      </c>
      <c r="DM36" s="624"/>
      <c r="DN36" s="624"/>
      <c r="DO36" s="624"/>
      <c r="DP36" s="624"/>
      <c r="DQ36" s="624"/>
      <c r="DR36" s="624"/>
      <c r="DS36" s="624"/>
      <c r="DT36" s="624"/>
      <c r="DU36" s="624"/>
      <c r="DV36" s="625"/>
      <c r="DW36" s="628">
        <v>12.2</v>
      </c>
      <c r="DX36" s="656"/>
      <c r="DY36" s="656"/>
      <c r="DZ36" s="656"/>
      <c r="EA36" s="656"/>
      <c r="EB36" s="656"/>
      <c r="EC36" s="657"/>
    </row>
    <row r="37" spans="2:133" ht="11.25" customHeight="1">
      <c r="B37" s="620" t="s">
        <v>336</v>
      </c>
      <c r="C37" s="621"/>
      <c r="D37" s="621"/>
      <c r="E37" s="621"/>
      <c r="F37" s="621"/>
      <c r="G37" s="621"/>
      <c r="H37" s="621"/>
      <c r="I37" s="621"/>
      <c r="J37" s="621"/>
      <c r="K37" s="621"/>
      <c r="L37" s="621"/>
      <c r="M37" s="621"/>
      <c r="N37" s="621"/>
      <c r="O37" s="621"/>
      <c r="P37" s="621"/>
      <c r="Q37" s="622"/>
      <c r="R37" s="623">
        <v>186648</v>
      </c>
      <c r="S37" s="624"/>
      <c r="T37" s="624"/>
      <c r="U37" s="624"/>
      <c r="V37" s="624"/>
      <c r="W37" s="624"/>
      <c r="X37" s="624"/>
      <c r="Y37" s="625"/>
      <c r="Z37" s="626">
        <v>2.1</v>
      </c>
      <c r="AA37" s="626"/>
      <c r="AB37" s="626"/>
      <c r="AC37" s="626"/>
      <c r="AD37" s="627">
        <v>1</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154826</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29064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531393</v>
      </c>
      <c r="CS37" s="654"/>
      <c r="CT37" s="654"/>
      <c r="CU37" s="654"/>
      <c r="CV37" s="654"/>
      <c r="CW37" s="654"/>
      <c r="CX37" s="654"/>
      <c r="CY37" s="655"/>
      <c r="CZ37" s="628">
        <v>6.5</v>
      </c>
      <c r="DA37" s="656"/>
      <c r="DB37" s="656"/>
      <c r="DC37" s="658"/>
      <c r="DD37" s="632">
        <v>531392</v>
      </c>
      <c r="DE37" s="654"/>
      <c r="DF37" s="654"/>
      <c r="DG37" s="654"/>
      <c r="DH37" s="654"/>
      <c r="DI37" s="654"/>
      <c r="DJ37" s="654"/>
      <c r="DK37" s="655"/>
      <c r="DL37" s="632">
        <v>456195</v>
      </c>
      <c r="DM37" s="654"/>
      <c r="DN37" s="654"/>
      <c r="DO37" s="654"/>
      <c r="DP37" s="654"/>
      <c r="DQ37" s="654"/>
      <c r="DR37" s="654"/>
      <c r="DS37" s="654"/>
      <c r="DT37" s="654"/>
      <c r="DU37" s="654"/>
      <c r="DV37" s="655"/>
      <c r="DW37" s="628">
        <v>9.1999999999999993</v>
      </c>
      <c r="DX37" s="656"/>
      <c r="DY37" s="656"/>
      <c r="DZ37" s="656"/>
      <c r="EA37" s="656"/>
      <c r="EB37" s="656"/>
      <c r="EC37" s="657"/>
    </row>
    <row r="38" spans="2:133" ht="11.25" customHeight="1">
      <c r="B38" s="620" t="s">
        <v>340</v>
      </c>
      <c r="C38" s="621"/>
      <c r="D38" s="621"/>
      <c r="E38" s="621"/>
      <c r="F38" s="621"/>
      <c r="G38" s="621"/>
      <c r="H38" s="621"/>
      <c r="I38" s="621"/>
      <c r="J38" s="621"/>
      <c r="K38" s="621"/>
      <c r="L38" s="621"/>
      <c r="M38" s="621"/>
      <c r="N38" s="621"/>
      <c r="O38" s="621"/>
      <c r="P38" s="621"/>
      <c r="Q38" s="622"/>
      <c r="R38" s="623">
        <v>685444</v>
      </c>
      <c r="S38" s="624"/>
      <c r="T38" s="624"/>
      <c r="U38" s="624"/>
      <c r="V38" s="624"/>
      <c r="W38" s="624"/>
      <c r="X38" s="624"/>
      <c r="Y38" s="625"/>
      <c r="Z38" s="626">
        <v>7.8</v>
      </c>
      <c r="AA38" s="626"/>
      <c r="AB38" s="626"/>
      <c r="AC38" s="626"/>
      <c r="AD38" s="627" t="s">
        <v>243</v>
      </c>
      <c r="AE38" s="627"/>
      <c r="AF38" s="627"/>
      <c r="AG38" s="627"/>
      <c r="AH38" s="627"/>
      <c r="AI38" s="627"/>
      <c r="AJ38" s="627"/>
      <c r="AK38" s="627"/>
      <c r="AL38" s="628" t="s">
        <v>243</v>
      </c>
      <c r="AM38" s="629"/>
      <c r="AN38" s="629"/>
      <c r="AO38" s="630"/>
      <c r="AQ38" s="689" t="s">
        <v>341</v>
      </c>
      <c r="AR38" s="690"/>
      <c r="AS38" s="690"/>
      <c r="AT38" s="690"/>
      <c r="AU38" s="690"/>
      <c r="AV38" s="690"/>
      <c r="AW38" s="690"/>
      <c r="AX38" s="690"/>
      <c r="AY38" s="691"/>
      <c r="AZ38" s="623">
        <v>1998</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2068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650130</v>
      </c>
      <c r="CS38" s="624"/>
      <c r="CT38" s="624"/>
      <c r="CU38" s="624"/>
      <c r="CV38" s="624"/>
      <c r="CW38" s="624"/>
      <c r="CX38" s="624"/>
      <c r="CY38" s="625"/>
      <c r="CZ38" s="628">
        <v>8</v>
      </c>
      <c r="DA38" s="656"/>
      <c r="DB38" s="656"/>
      <c r="DC38" s="658"/>
      <c r="DD38" s="632">
        <v>534529</v>
      </c>
      <c r="DE38" s="624"/>
      <c r="DF38" s="624"/>
      <c r="DG38" s="624"/>
      <c r="DH38" s="624"/>
      <c r="DI38" s="624"/>
      <c r="DJ38" s="624"/>
      <c r="DK38" s="625"/>
      <c r="DL38" s="632">
        <v>504609</v>
      </c>
      <c r="DM38" s="624"/>
      <c r="DN38" s="624"/>
      <c r="DO38" s="624"/>
      <c r="DP38" s="624"/>
      <c r="DQ38" s="624"/>
      <c r="DR38" s="624"/>
      <c r="DS38" s="624"/>
      <c r="DT38" s="624"/>
      <c r="DU38" s="624"/>
      <c r="DV38" s="625"/>
      <c r="DW38" s="628">
        <v>10.199999999999999</v>
      </c>
      <c r="DX38" s="656"/>
      <c r="DY38" s="656"/>
      <c r="DZ38" s="656"/>
      <c r="EA38" s="656"/>
      <c r="EB38" s="656"/>
      <c r="EC38" s="657"/>
    </row>
    <row r="39" spans="2:133" ht="11.25" customHeight="1">
      <c r="B39" s="620" t="s">
        <v>344</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243</v>
      </c>
      <c r="AM39" s="629"/>
      <c r="AN39" s="629"/>
      <c r="AO39" s="630"/>
      <c r="AQ39" s="689" t="s">
        <v>345</v>
      </c>
      <c r="AR39" s="690"/>
      <c r="AS39" s="690"/>
      <c r="AT39" s="690"/>
      <c r="AU39" s="690"/>
      <c r="AV39" s="690"/>
      <c r="AW39" s="690"/>
      <c r="AX39" s="690"/>
      <c r="AY39" s="691"/>
      <c r="AZ39" s="623" t="s">
        <v>255</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3266</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484635</v>
      </c>
      <c r="CS39" s="654"/>
      <c r="CT39" s="654"/>
      <c r="CU39" s="654"/>
      <c r="CV39" s="654"/>
      <c r="CW39" s="654"/>
      <c r="CX39" s="654"/>
      <c r="CY39" s="655"/>
      <c r="CZ39" s="628">
        <v>5.9</v>
      </c>
      <c r="DA39" s="656"/>
      <c r="DB39" s="656"/>
      <c r="DC39" s="658"/>
      <c r="DD39" s="632">
        <v>468357</v>
      </c>
      <c r="DE39" s="654"/>
      <c r="DF39" s="654"/>
      <c r="DG39" s="654"/>
      <c r="DH39" s="654"/>
      <c r="DI39" s="654"/>
      <c r="DJ39" s="654"/>
      <c r="DK39" s="655"/>
      <c r="DL39" s="632" t="s">
        <v>243</v>
      </c>
      <c r="DM39" s="654"/>
      <c r="DN39" s="654"/>
      <c r="DO39" s="654"/>
      <c r="DP39" s="654"/>
      <c r="DQ39" s="654"/>
      <c r="DR39" s="654"/>
      <c r="DS39" s="654"/>
      <c r="DT39" s="654"/>
      <c r="DU39" s="654"/>
      <c r="DV39" s="655"/>
      <c r="DW39" s="628" t="s">
        <v>243</v>
      </c>
      <c r="DX39" s="656"/>
      <c r="DY39" s="656"/>
      <c r="DZ39" s="656"/>
      <c r="EA39" s="656"/>
      <c r="EB39" s="656"/>
      <c r="EC39" s="657"/>
    </row>
    <row r="40" spans="2:133" ht="11.25" customHeight="1">
      <c r="B40" s="620" t="s">
        <v>348</v>
      </c>
      <c r="C40" s="621"/>
      <c r="D40" s="621"/>
      <c r="E40" s="621"/>
      <c r="F40" s="621"/>
      <c r="G40" s="621"/>
      <c r="H40" s="621"/>
      <c r="I40" s="621"/>
      <c r="J40" s="621"/>
      <c r="K40" s="621"/>
      <c r="L40" s="621"/>
      <c r="M40" s="621"/>
      <c r="N40" s="621"/>
      <c r="O40" s="621"/>
      <c r="P40" s="621"/>
      <c r="Q40" s="622"/>
      <c r="R40" s="623">
        <v>62144</v>
      </c>
      <c r="S40" s="624"/>
      <c r="T40" s="624"/>
      <c r="U40" s="624"/>
      <c r="V40" s="624"/>
      <c r="W40" s="624"/>
      <c r="X40" s="624"/>
      <c r="Y40" s="625"/>
      <c r="Z40" s="626">
        <v>0.7</v>
      </c>
      <c r="AA40" s="626"/>
      <c r="AB40" s="626"/>
      <c r="AC40" s="626"/>
      <c r="AD40" s="627" t="s">
        <v>243</v>
      </c>
      <c r="AE40" s="627"/>
      <c r="AF40" s="627"/>
      <c r="AG40" s="627"/>
      <c r="AH40" s="627"/>
      <c r="AI40" s="627"/>
      <c r="AJ40" s="627"/>
      <c r="AK40" s="627"/>
      <c r="AL40" s="628" t="s">
        <v>129</v>
      </c>
      <c r="AM40" s="629"/>
      <c r="AN40" s="629"/>
      <c r="AO40" s="630"/>
      <c r="AQ40" s="689" t="s">
        <v>349</v>
      </c>
      <c r="AR40" s="690"/>
      <c r="AS40" s="690"/>
      <c r="AT40" s="690"/>
      <c r="AU40" s="690"/>
      <c r="AV40" s="690"/>
      <c r="AW40" s="690"/>
      <c r="AX40" s="690"/>
      <c r="AY40" s="691"/>
      <c r="AZ40" s="623" t="s">
        <v>243</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86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100000</v>
      </c>
      <c r="CS40" s="624"/>
      <c r="CT40" s="624"/>
      <c r="CU40" s="624"/>
      <c r="CV40" s="624"/>
      <c r="CW40" s="624"/>
      <c r="CX40" s="624"/>
      <c r="CY40" s="625"/>
      <c r="CZ40" s="628">
        <v>1.2</v>
      </c>
      <c r="DA40" s="656"/>
      <c r="DB40" s="656"/>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243</v>
      </c>
      <c r="DX40" s="656"/>
      <c r="DY40" s="656"/>
      <c r="DZ40" s="656"/>
      <c r="EA40" s="656"/>
      <c r="EB40" s="656"/>
      <c r="EC40" s="657"/>
    </row>
    <row r="41" spans="2:133" ht="11.25" customHeight="1">
      <c r="B41" s="644" t="s">
        <v>353</v>
      </c>
      <c r="C41" s="645"/>
      <c r="D41" s="645"/>
      <c r="E41" s="645"/>
      <c r="F41" s="645"/>
      <c r="G41" s="645"/>
      <c r="H41" s="645"/>
      <c r="I41" s="645"/>
      <c r="J41" s="645"/>
      <c r="K41" s="645"/>
      <c r="L41" s="645"/>
      <c r="M41" s="645"/>
      <c r="N41" s="645"/>
      <c r="O41" s="645"/>
      <c r="P41" s="645"/>
      <c r="Q41" s="646"/>
      <c r="R41" s="698">
        <v>8746225</v>
      </c>
      <c r="S41" s="699"/>
      <c r="T41" s="699"/>
      <c r="U41" s="699"/>
      <c r="V41" s="699"/>
      <c r="W41" s="699"/>
      <c r="X41" s="699"/>
      <c r="Y41" s="700"/>
      <c r="Z41" s="701">
        <v>100</v>
      </c>
      <c r="AA41" s="701"/>
      <c r="AB41" s="701"/>
      <c r="AC41" s="701"/>
      <c r="AD41" s="702">
        <v>4888366</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141644</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129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243</v>
      </c>
      <c r="DA41" s="656"/>
      <c r="DB41" s="656"/>
      <c r="DC41" s="658"/>
      <c r="DD41" s="632" t="s">
        <v>243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357</v>
      </c>
      <c r="AR42" s="706"/>
      <c r="AS42" s="706"/>
      <c r="AT42" s="706"/>
      <c r="AU42" s="706"/>
      <c r="AV42" s="706"/>
      <c r="AW42" s="706"/>
      <c r="AX42" s="706"/>
      <c r="AY42" s="707"/>
      <c r="AZ42" s="698">
        <v>506488</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338</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1083741</v>
      </c>
      <c r="CS42" s="654"/>
      <c r="CT42" s="654"/>
      <c r="CU42" s="654"/>
      <c r="CV42" s="654"/>
      <c r="CW42" s="654"/>
      <c r="CX42" s="654"/>
      <c r="CY42" s="655"/>
      <c r="CZ42" s="628">
        <v>13.3</v>
      </c>
      <c r="DA42" s="656"/>
      <c r="DB42" s="656"/>
      <c r="DC42" s="658"/>
      <c r="DD42" s="632">
        <v>156186</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360</v>
      </c>
      <c r="CD43" s="620" t="s">
        <v>361</v>
      </c>
      <c r="CE43" s="621"/>
      <c r="CF43" s="621"/>
      <c r="CG43" s="621"/>
      <c r="CH43" s="621"/>
      <c r="CI43" s="621"/>
      <c r="CJ43" s="621"/>
      <c r="CK43" s="621"/>
      <c r="CL43" s="621"/>
      <c r="CM43" s="621"/>
      <c r="CN43" s="621"/>
      <c r="CO43" s="621"/>
      <c r="CP43" s="621"/>
      <c r="CQ43" s="622"/>
      <c r="CR43" s="623">
        <v>35074</v>
      </c>
      <c r="CS43" s="654"/>
      <c r="CT43" s="654"/>
      <c r="CU43" s="654"/>
      <c r="CV43" s="654"/>
      <c r="CW43" s="654"/>
      <c r="CX43" s="654"/>
      <c r="CY43" s="655"/>
      <c r="CZ43" s="628">
        <v>0.4</v>
      </c>
      <c r="DA43" s="656"/>
      <c r="DB43" s="656"/>
      <c r="DC43" s="658"/>
      <c r="DD43" s="632">
        <v>35074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1060684</v>
      </c>
      <c r="CS44" s="624"/>
      <c r="CT44" s="624"/>
      <c r="CU44" s="624"/>
      <c r="CV44" s="624"/>
      <c r="CW44" s="624"/>
      <c r="CX44" s="624"/>
      <c r="CY44" s="625"/>
      <c r="CZ44" s="628">
        <v>13</v>
      </c>
      <c r="DA44" s="629"/>
      <c r="DB44" s="629"/>
      <c r="DC44" s="635"/>
      <c r="DD44" s="632">
        <v>145312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580298</v>
      </c>
      <c r="CS45" s="654"/>
      <c r="CT45" s="654"/>
      <c r="CU45" s="654"/>
      <c r="CV45" s="654"/>
      <c r="CW45" s="654"/>
      <c r="CX45" s="654"/>
      <c r="CY45" s="655"/>
      <c r="CZ45" s="628">
        <v>7.1</v>
      </c>
      <c r="DA45" s="656"/>
      <c r="DB45" s="656"/>
      <c r="DC45" s="658"/>
      <c r="DD45" s="632">
        <v>31427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366</v>
      </c>
      <c r="CG46" s="621"/>
      <c r="CH46" s="621"/>
      <c r="CI46" s="621"/>
      <c r="CJ46" s="621"/>
      <c r="CK46" s="621"/>
      <c r="CL46" s="621"/>
      <c r="CM46" s="621"/>
      <c r="CN46" s="621"/>
      <c r="CO46" s="621"/>
      <c r="CP46" s="621"/>
      <c r="CQ46" s="622"/>
      <c r="CR46" s="623">
        <v>461506</v>
      </c>
      <c r="CS46" s="624"/>
      <c r="CT46" s="624"/>
      <c r="CU46" s="624"/>
      <c r="CV46" s="624"/>
      <c r="CW46" s="624"/>
      <c r="CX46" s="624"/>
      <c r="CY46" s="625"/>
      <c r="CZ46" s="628">
        <v>5.6</v>
      </c>
      <c r="DA46" s="629"/>
      <c r="DB46" s="629"/>
      <c r="DC46" s="635"/>
      <c r="DD46" s="632">
        <v>113805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367</v>
      </c>
      <c r="CG47" s="621"/>
      <c r="CH47" s="621"/>
      <c r="CI47" s="621"/>
      <c r="CJ47" s="621"/>
      <c r="CK47" s="621"/>
      <c r="CL47" s="621"/>
      <c r="CM47" s="621"/>
      <c r="CN47" s="621"/>
      <c r="CO47" s="621"/>
      <c r="CP47" s="621"/>
      <c r="CQ47" s="622"/>
      <c r="CR47" s="623">
        <v>23057</v>
      </c>
      <c r="CS47" s="654"/>
      <c r="CT47" s="654"/>
      <c r="CU47" s="654"/>
      <c r="CV47" s="654"/>
      <c r="CW47" s="654"/>
      <c r="CX47" s="654"/>
      <c r="CY47" s="655"/>
      <c r="CZ47" s="628">
        <v>0.3</v>
      </c>
      <c r="DA47" s="656"/>
      <c r="DB47" s="656"/>
      <c r="DC47" s="658"/>
      <c r="DD47" s="632">
        <v>10874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368</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369</v>
      </c>
      <c r="CE49" s="645"/>
      <c r="CF49" s="645"/>
      <c r="CG49" s="645"/>
      <c r="CH49" s="645"/>
      <c r="CI49" s="645"/>
      <c r="CJ49" s="645"/>
      <c r="CK49" s="645"/>
      <c r="CL49" s="645"/>
      <c r="CM49" s="645"/>
      <c r="CN49" s="645"/>
      <c r="CO49" s="645"/>
      <c r="CP49" s="645"/>
      <c r="CQ49" s="646"/>
      <c r="CR49" s="698">
        <v>8172392</v>
      </c>
      <c r="CS49" s="682"/>
      <c r="CT49" s="682"/>
      <c r="CU49" s="682"/>
      <c r="CV49" s="682"/>
      <c r="CW49" s="682"/>
      <c r="CX49" s="682"/>
      <c r="CY49" s="711"/>
      <c r="CZ49" s="703">
        <v>100</v>
      </c>
      <c r="DA49" s="712"/>
      <c r="DB49" s="712"/>
      <c r="DC49" s="713"/>
      <c r="DD49" s="714">
        <v>5757119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4RbyW2RxuBtuz651d/crwgme4T2Cb0bpfBtoLbcdn1MANTsWiaHfVaMY00+0aAlXeYRyTm+32/tUhP7jNg/Aw==" saltValue="ynVHVW/FlkeSBNJefGvis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392</v>
      </c>
      <c r="C7" s="761"/>
      <c r="D7" s="761"/>
      <c r="E7" s="761"/>
      <c r="F7" s="761"/>
      <c r="G7" s="761"/>
      <c r="H7" s="761"/>
      <c r="I7" s="761"/>
      <c r="J7" s="761"/>
      <c r="K7" s="761"/>
      <c r="L7" s="761"/>
      <c r="M7" s="761"/>
      <c r="N7" s="761"/>
      <c r="O7" s="761"/>
      <c r="P7" s="762"/>
      <c r="Q7" s="763">
        <v>8730</v>
      </c>
      <c r="R7" s="764"/>
      <c r="S7" s="764"/>
      <c r="T7" s="764"/>
      <c r="U7" s="764"/>
      <c r="V7" s="764">
        <v>8169</v>
      </c>
      <c r="W7" s="764"/>
      <c r="X7" s="764"/>
      <c r="Y7" s="764"/>
      <c r="Z7" s="764"/>
      <c r="AA7" s="764">
        <v>561</v>
      </c>
      <c r="AB7" s="764"/>
      <c r="AC7" s="764"/>
      <c r="AD7" s="764"/>
      <c r="AE7" s="765"/>
      <c r="AF7" s="766">
        <v>477</v>
      </c>
      <c r="AG7" s="767"/>
      <c r="AH7" s="767"/>
      <c r="AI7" s="767"/>
      <c r="AJ7" s="768"/>
      <c r="AK7" s="769">
        <v>16</v>
      </c>
      <c r="AL7" s="770"/>
      <c r="AM7" s="770"/>
      <c r="AN7" s="770"/>
      <c r="AO7" s="770"/>
      <c r="AP7" s="770">
        <v>7535</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579</v>
      </c>
      <c r="BT7" s="747"/>
      <c r="BU7" s="747"/>
      <c r="BV7" s="747"/>
      <c r="BW7" s="747"/>
      <c r="BX7" s="747"/>
      <c r="BY7" s="747"/>
      <c r="BZ7" s="747"/>
      <c r="CA7" s="747"/>
      <c r="CB7" s="747"/>
      <c r="CC7" s="747"/>
      <c r="CD7" s="747"/>
      <c r="CE7" s="747"/>
      <c r="CF7" s="747"/>
      <c r="CG7" s="773"/>
      <c r="CH7" s="743">
        <v>0</v>
      </c>
      <c r="CI7" s="744"/>
      <c r="CJ7" s="744"/>
      <c r="CK7" s="744"/>
      <c r="CL7" s="745"/>
      <c r="CM7" s="743">
        <v>5</v>
      </c>
      <c r="CN7" s="744"/>
      <c r="CO7" s="744"/>
      <c r="CP7" s="744"/>
      <c r="CQ7" s="745"/>
      <c r="CR7" s="743">
        <v>1</v>
      </c>
      <c r="CS7" s="744"/>
      <c r="CT7" s="744"/>
      <c r="CU7" s="744"/>
      <c r="CV7" s="745"/>
      <c r="CW7" s="743">
        <v>22</v>
      </c>
      <c r="CX7" s="744"/>
      <c r="CY7" s="744"/>
      <c r="CZ7" s="744"/>
      <c r="DA7" s="745"/>
      <c r="DB7" s="743" t="s">
        <v>580</v>
      </c>
      <c r="DC7" s="744"/>
      <c r="DD7" s="744"/>
      <c r="DE7" s="744"/>
      <c r="DF7" s="745"/>
      <c r="DG7" s="743" t="s">
        <v>580</v>
      </c>
      <c r="DH7" s="744"/>
      <c r="DI7" s="744"/>
      <c r="DJ7" s="744"/>
      <c r="DK7" s="745"/>
      <c r="DL7" s="743" t="s">
        <v>580</v>
      </c>
      <c r="DM7" s="744"/>
      <c r="DN7" s="744"/>
      <c r="DO7" s="744"/>
      <c r="DP7" s="745"/>
      <c r="DQ7" s="743" t="s">
        <v>580</v>
      </c>
      <c r="DR7" s="744"/>
      <c r="DS7" s="744"/>
      <c r="DT7" s="744"/>
      <c r="DU7" s="745"/>
      <c r="DV7" s="746"/>
      <c r="DW7" s="747"/>
      <c r="DX7" s="747"/>
      <c r="DY7" s="747"/>
      <c r="DZ7" s="748"/>
      <c r="EA7" s="234"/>
    </row>
    <row r="8" spans="1:131" s="235" customFormat="1" ht="26.25" customHeight="1">
      <c r="A8" s="238">
        <v>2</v>
      </c>
      <c r="B8" s="749" t="s">
        <v>393</v>
      </c>
      <c r="C8" s="750"/>
      <c r="D8" s="750"/>
      <c r="E8" s="750"/>
      <c r="F8" s="750"/>
      <c r="G8" s="750"/>
      <c r="H8" s="750"/>
      <c r="I8" s="750"/>
      <c r="J8" s="750"/>
      <c r="K8" s="750"/>
      <c r="L8" s="750"/>
      <c r="M8" s="750"/>
      <c r="N8" s="750"/>
      <c r="O8" s="750"/>
      <c r="P8" s="751"/>
      <c r="Q8" s="752">
        <v>16</v>
      </c>
      <c r="R8" s="753"/>
      <c r="S8" s="753"/>
      <c r="T8" s="753"/>
      <c r="U8" s="753"/>
      <c r="V8" s="753">
        <v>3</v>
      </c>
      <c r="W8" s="753"/>
      <c r="X8" s="753"/>
      <c r="Y8" s="753"/>
      <c r="Z8" s="753"/>
      <c r="AA8" s="753">
        <v>13</v>
      </c>
      <c r="AB8" s="753"/>
      <c r="AC8" s="753"/>
      <c r="AD8" s="753"/>
      <c r="AE8" s="754"/>
      <c r="AF8" s="755">
        <v>13</v>
      </c>
      <c r="AG8" s="756"/>
      <c r="AH8" s="756"/>
      <c r="AI8" s="756"/>
      <c r="AJ8" s="757"/>
      <c r="AK8" s="758" t="s">
        <v>515</v>
      </c>
      <c r="AL8" s="759"/>
      <c r="AM8" s="759"/>
      <c r="AN8" s="759"/>
      <c r="AO8" s="759"/>
      <c r="AP8" s="759" t="s">
        <v>515</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8746</v>
      </c>
      <c r="R23" s="793"/>
      <c r="S23" s="793"/>
      <c r="T23" s="793"/>
      <c r="U23" s="793"/>
      <c r="V23" s="793">
        <v>8172</v>
      </c>
      <c r="W23" s="793"/>
      <c r="X23" s="793"/>
      <c r="Y23" s="793"/>
      <c r="Z23" s="793"/>
      <c r="AA23" s="793">
        <v>574</v>
      </c>
      <c r="AB23" s="793"/>
      <c r="AC23" s="793"/>
      <c r="AD23" s="793"/>
      <c r="AE23" s="794"/>
      <c r="AF23" s="795">
        <v>491</v>
      </c>
      <c r="AG23" s="793"/>
      <c r="AH23" s="793"/>
      <c r="AI23" s="793"/>
      <c r="AJ23" s="796"/>
      <c r="AK23" s="797"/>
      <c r="AL23" s="798"/>
      <c r="AM23" s="798"/>
      <c r="AN23" s="798"/>
      <c r="AO23" s="798"/>
      <c r="AP23" s="793">
        <v>7535</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375</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408</v>
      </c>
      <c r="C28" s="761"/>
      <c r="D28" s="761"/>
      <c r="E28" s="761"/>
      <c r="F28" s="761"/>
      <c r="G28" s="761"/>
      <c r="H28" s="761"/>
      <c r="I28" s="761"/>
      <c r="J28" s="761"/>
      <c r="K28" s="761"/>
      <c r="L28" s="761"/>
      <c r="M28" s="761"/>
      <c r="N28" s="761"/>
      <c r="O28" s="761"/>
      <c r="P28" s="762"/>
      <c r="Q28" s="822">
        <v>1605</v>
      </c>
      <c r="R28" s="823"/>
      <c r="S28" s="823"/>
      <c r="T28" s="823"/>
      <c r="U28" s="823"/>
      <c r="V28" s="823">
        <v>1566</v>
      </c>
      <c r="W28" s="823"/>
      <c r="X28" s="823"/>
      <c r="Y28" s="823"/>
      <c r="Z28" s="823"/>
      <c r="AA28" s="823">
        <v>40</v>
      </c>
      <c r="AB28" s="823"/>
      <c r="AC28" s="823"/>
      <c r="AD28" s="823"/>
      <c r="AE28" s="824"/>
      <c r="AF28" s="825">
        <v>40</v>
      </c>
      <c r="AG28" s="823"/>
      <c r="AH28" s="823"/>
      <c r="AI28" s="823"/>
      <c r="AJ28" s="826"/>
      <c r="AK28" s="827">
        <v>148</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409</v>
      </c>
      <c r="C29" s="750"/>
      <c r="D29" s="750"/>
      <c r="E29" s="750"/>
      <c r="F29" s="750"/>
      <c r="G29" s="750"/>
      <c r="H29" s="750"/>
      <c r="I29" s="750"/>
      <c r="J29" s="750"/>
      <c r="K29" s="750"/>
      <c r="L29" s="750"/>
      <c r="M29" s="750"/>
      <c r="N29" s="750"/>
      <c r="O29" s="750"/>
      <c r="P29" s="751"/>
      <c r="Q29" s="752">
        <v>206</v>
      </c>
      <c r="R29" s="753"/>
      <c r="S29" s="753"/>
      <c r="T29" s="753"/>
      <c r="U29" s="753"/>
      <c r="V29" s="753">
        <v>202</v>
      </c>
      <c r="W29" s="753"/>
      <c r="X29" s="753"/>
      <c r="Y29" s="753"/>
      <c r="Z29" s="753"/>
      <c r="AA29" s="753">
        <v>5</v>
      </c>
      <c r="AB29" s="753"/>
      <c r="AC29" s="753"/>
      <c r="AD29" s="753"/>
      <c r="AE29" s="754"/>
      <c r="AF29" s="755">
        <v>5</v>
      </c>
      <c r="AG29" s="756"/>
      <c r="AH29" s="756"/>
      <c r="AI29" s="756"/>
      <c r="AJ29" s="757"/>
      <c r="AK29" s="834">
        <v>59</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410</v>
      </c>
      <c r="C30" s="750"/>
      <c r="D30" s="750"/>
      <c r="E30" s="750"/>
      <c r="F30" s="750"/>
      <c r="G30" s="750"/>
      <c r="H30" s="750"/>
      <c r="I30" s="750"/>
      <c r="J30" s="750"/>
      <c r="K30" s="750"/>
      <c r="L30" s="750"/>
      <c r="M30" s="750"/>
      <c r="N30" s="750"/>
      <c r="O30" s="750"/>
      <c r="P30" s="751"/>
      <c r="Q30" s="752">
        <v>1820</v>
      </c>
      <c r="R30" s="753"/>
      <c r="S30" s="753"/>
      <c r="T30" s="753"/>
      <c r="U30" s="753"/>
      <c r="V30" s="753">
        <v>1713</v>
      </c>
      <c r="W30" s="753"/>
      <c r="X30" s="753"/>
      <c r="Y30" s="753"/>
      <c r="Z30" s="753"/>
      <c r="AA30" s="753">
        <v>108</v>
      </c>
      <c r="AB30" s="753"/>
      <c r="AC30" s="753"/>
      <c r="AD30" s="753"/>
      <c r="AE30" s="754"/>
      <c r="AF30" s="755">
        <v>108</v>
      </c>
      <c r="AG30" s="756"/>
      <c r="AH30" s="756"/>
      <c r="AI30" s="756"/>
      <c r="AJ30" s="757"/>
      <c r="AK30" s="834">
        <v>264</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411</v>
      </c>
      <c r="C31" s="750"/>
      <c r="D31" s="750"/>
      <c r="E31" s="750"/>
      <c r="F31" s="750"/>
      <c r="G31" s="750"/>
      <c r="H31" s="750"/>
      <c r="I31" s="750"/>
      <c r="J31" s="750"/>
      <c r="K31" s="750"/>
      <c r="L31" s="750"/>
      <c r="M31" s="750"/>
      <c r="N31" s="750"/>
      <c r="O31" s="750"/>
      <c r="P31" s="751"/>
      <c r="Q31" s="752">
        <v>334</v>
      </c>
      <c r="R31" s="753"/>
      <c r="S31" s="753"/>
      <c r="T31" s="753"/>
      <c r="U31" s="753"/>
      <c r="V31" s="753">
        <v>327</v>
      </c>
      <c r="W31" s="753"/>
      <c r="X31" s="753"/>
      <c r="Y31" s="753"/>
      <c r="Z31" s="753"/>
      <c r="AA31" s="753">
        <v>8</v>
      </c>
      <c r="AB31" s="753"/>
      <c r="AC31" s="753"/>
      <c r="AD31" s="753"/>
      <c r="AE31" s="754"/>
      <c r="AF31" s="755">
        <v>831</v>
      </c>
      <c r="AG31" s="756"/>
      <c r="AH31" s="756"/>
      <c r="AI31" s="756"/>
      <c r="AJ31" s="757"/>
      <c r="AK31" s="834">
        <v>13</v>
      </c>
      <c r="AL31" s="830"/>
      <c r="AM31" s="830"/>
      <c r="AN31" s="830"/>
      <c r="AO31" s="830"/>
      <c r="AP31" s="830">
        <v>919</v>
      </c>
      <c r="AQ31" s="830"/>
      <c r="AR31" s="830"/>
      <c r="AS31" s="830"/>
      <c r="AT31" s="830"/>
      <c r="AU31" s="830">
        <v>903</v>
      </c>
      <c r="AV31" s="830"/>
      <c r="AW31" s="830"/>
      <c r="AX31" s="830"/>
      <c r="AY31" s="830"/>
      <c r="AZ31" s="831" t="s">
        <v>580</v>
      </c>
      <c r="BA31" s="831"/>
      <c r="BB31" s="831"/>
      <c r="BC31" s="831"/>
      <c r="BD31" s="831"/>
      <c r="BE31" s="832" t="s">
        <v>412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413</v>
      </c>
      <c r="C32" s="750"/>
      <c r="D32" s="750"/>
      <c r="E32" s="750"/>
      <c r="F32" s="750"/>
      <c r="G32" s="750"/>
      <c r="H32" s="750"/>
      <c r="I32" s="750"/>
      <c r="J32" s="750"/>
      <c r="K32" s="750"/>
      <c r="L32" s="750"/>
      <c r="M32" s="750"/>
      <c r="N32" s="750"/>
      <c r="O32" s="750"/>
      <c r="P32" s="751"/>
      <c r="Q32" s="752">
        <v>2</v>
      </c>
      <c r="R32" s="753"/>
      <c r="S32" s="753"/>
      <c r="T32" s="753"/>
      <c r="U32" s="753"/>
      <c r="V32" s="753">
        <v>2</v>
      </c>
      <c r="W32" s="753"/>
      <c r="X32" s="753"/>
      <c r="Y32" s="753"/>
      <c r="Z32" s="753"/>
      <c r="AA32" s="753">
        <v>0</v>
      </c>
      <c r="AB32" s="753"/>
      <c r="AC32" s="753"/>
      <c r="AD32" s="753"/>
      <c r="AE32" s="754"/>
      <c r="AF32" s="755">
        <v>28</v>
      </c>
      <c r="AG32" s="756"/>
      <c r="AH32" s="756"/>
      <c r="AI32" s="756"/>
      <c r="AJ32" s="757"/>
      <c r="AK32" s="834">
        <v>2</v>
      </c>
      <c r="AL32" s="830"/>
      <c r="AM32" s="830"/>
      <c r="AN32" s="830"/>
      <c r="AO32" s="830"/>
      <c r="AP32" s="830" t="s">
        <v>580</v>
      </c>
      <c r="AQ32" s="830"/>
      <c r="AR32" s="830"/>
      <c r="AS32" s="830"/>
      <c r="AT32" s="830"/>
      <c r="AU32" s="830" t="s">
        <v>580</v>
      </c>
      <c r="AV32" s="830"/>
      <c r="AW32" s="830"/>
      <c r="AX32" s="830"/>
      <c r="AY32" s="830"/>
      <c r="AZ32" s="831" t="s">
        <v>580</v>
      </c>
      <c r="BA32" s="831"/>
      <c r="BB32" s="831"/>
      <c r="BC32" s="831"/>
      <c r="BD32" s="831"/>
      <c r="BE32" s="832" t="s">
        <v>414</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1011</v>
      </c>
      <c r="AG63" s="844"/>
      <c r="AH63" s="844"/>
      <c r="AI63" s="844"/>
      <c r="AJ63" s="845"/>
      <c r="AK63" s="846"/>
      <c r="AL63" s="841"/>
      <c r="AM63" s="841"/>
      <c r="AN63" s="841"/>
      <c r="AO63" s="841"/>
      <c r="AP63" s="844">
        <v>919</v>
      </c>
      <c r="AQ63" s="844"/>
      <c r="AR63" s="844"/>
      <c r="AS63" s="844"/>
      <c r="AT63" s="844"/>
      <c r="AU63" s="844">
        <v>903</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418</v>
      </c>
      <c r="B66" s="730"/>
      <c r="C66" s="730"/>
      <c r="D66" s="730"/>
      <c r="E66" s="730"/>
      <c r="F66" s="730"/>
      <c r="G66" s="730"/>
      <c r="H66" s="730"/>
      <c r="I66" s="730"/>
      <c r="J66" s="730"/>
      <c r="K66" s="730"/>
      <c r="L66" s="730"/>
      <c r="M66" s="730"/>
      <c r="N66" s="730"/>
      <c r="O66" s="730"/>
      <c r="P66" s="731"/>
      <c r="Q66" s="725" t="s">
        <v>419</v>
      </c>
      <c r="R66" s="721"/>
      <c r="S66" s="721"/>
      <c r="T66" s="721"/>
      <c r="U66" s="722"/>
      <c r="V66" s="725" t="s">
        <v>420</v>
      </c>
      <c r="W66" s="721"/>
      <c r="X66" s="721"/>
      <c r="Y66" s="721"/>
      <c r="Z66" s="722"/>
      <c r="AA66" s="725" t="s">
        <v>402</v>
      </c>
      <c r="AB66" s="721"/>
      <c r="AC66" s="721"/>
      <c r="AD66" s="721"/>
      <c r="AE66" s="722"/>
      <c r="AF66" s="854" t="s">
        <v>421</v>
      </c>
      <c r="AG66" s="815"/>
      <c r="AH66" s="815"/>
      <c r="AI66" s="815"/>
      <c r="AJ66" s="855"/>
      <c r="AK66" s="725" t="s">
        <v>404</v>
      </c>
      <c r="AL66" s="730"/>
      <c r="AM66" s="730"/>
      <c r="AN66" s="730"/>
      <c r="AO66" s="731"/>
      <c r="AP66" s="725" t="s">
        <v>405</v>
      </c>
      <c r="AQ66" s="721"/>
      <c r="AR66" s="721"/>
      <c r="AS66" s="721"/>
      <c r="AT66" s="722"/>
      <c r="AU66" s="725" t="s">
        <v>422</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581</v>
      </c>
      <c r="C68" s="870"/>
      <c r="D68" s="870"/>
      <c r="E68" s="870"/>
      <c r="F68" s="870"/>
      <c r="G68" s="870"/>
      <c r="H68" s="870"/>
      <c r="I68" s="870"/>
      <c r="J68" s="870"/>
      <c r="K68" s="870"/>
      <c r="L68" s="870"/>
      <c r="M68" s="870"/>
      <c r="N68" s="870"/>
      <c r="O68" s="870"/>
      <c r="P68" s="871"/>
      <c r="Q68" s="872">
        <v>2319</v>
      </c>
      <c r="R68" s="866"/>
      <c r="S68" s="866"/>
      <c r="T68" s="866"/>
      <c r="U68" s="866"/>
      <c r="V68" s="866">
        <v>2291</v>
      </c>
      <c r="W68" s="866"/>
      <c r="X68" s="866"/>
      <c r="Y68" s="866"/>
      <c r="Z68" s="866"/>
      <c r="AA68" s="866">
        <v>27</v>
      </c>
      <c r="AB68" s="866"/>
      <c r="AC68" s="866"/>
      <c r="AD68" s="866"/>
      <c r="AE68" s="866"/>
      <c r="AF68" s="866">
        <v>23</v>
      </c>
      <c r="AG68" s="866"/>
      <c r="AH68" s="866"/>
      <c r="AI68" s="866"/>
      <c r="AJ68" s="866"/>
      <c r="AK68" s="866">
        <v>0</v>
      </c>
      <c r="AL68" s="866"/>
      <c r="AM68" s="866"/>
      <c r="AN68" s="866"/>
      <c r="AO68" s="866"/>
      <c r="AP68" s="866">
        <v>1119</v>
      </c>
      <c r="AQ68" s="866"/>
      <c r="AR68" s="866"/>
      <c r="AS68" s="866"/>
      <c r="AT68" s="866"/>
      <c r="AU68" s="866" t="s">
        <v>515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582</v>
      </c>
      <c r="C69" s="874"/>
      <c r="D69" s="874"/>
      <c r="E69" s="874"/>
      <c r="F69" s="874"/>
      <c r="G69" s="874"/>
      <c r="H69" s="874"/>
      <c r="I69" s="874"/>
      <c r="J69" s="874"/>
      <c r="K69" s="874"/>
      <c r="L69" s="874"/>
      <c r="M69" s="874"/>
      <c r="N69" s="874"/>
      <c r="O69" s="874"/>
      <c r="P69" s="875"/>
      <c r="Q69" s="876">
        <v>888</v>
      </c>
      <c r="R69" s="830"/>
      <c r="S69" s="830"/>
      <c r="T69" s="830"/>
      <c r="U69" s="830"/>
      <c r="V69" s="830">
        <v>812</v>
      </c>
      <c r="W69" s="830"/>
      <c r="X69" s="830"/>
      <c r="Y69" s="830"/>
      <c r="Z69" s="830"/>
      <c r="AA69" s="830">
        <v>76</v>
      </c>
      <c r="AB69" s="830"/>
      <c r="AC69" s="830"/>
      <c r="AD69" s="830"/>
      <c r="AE69" s="830"/>
      <c r="AF69" s="830">
        <v>76</v>
      </c>
      <c r="AG69" s="830"/>
      <c r="AH69" s="830"/>
      <c r="AI69" s="830"/>
      <c r="AJ69" s="830"/>
      <c r="AK69" s="830">
        <v>0</v>
      </c>
      <c r="AL69" s="830"/>
      <c r="AM69" s="830"/>
      <c r="AN69" s="830"/>
      <c r="AO69" s="830"/>
      <c r="AP69" s="830">
        <v>833</v>
      </c>
      <c r="AQ69" s="830"/>
      <c r="AR69" s="830"/>
      <c r="AS69" s="830"/>
      <c r="AT69" s="830"/>
      <c r="AU69" s="830" t="s">
        <v>515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583</v>
      </c>
      <c r="C70" s="874"/>
      <c r="D70" s="874"/>
      <c r="E70" s="874"/>
      <c r="F70" s="874"/>
      <c r="G70" s="874"/>
      <c r="H70" s="874"/>
      <c r="I70" s="874"/>
      <c r="J70" s="874"/>
      <c r="K70" s="874"/>
      <c r="L70" s="874"/>
      <c r="M70" s="874"/>
      <c r="N70" s="874"/>
      <c r="O70" s="874"/>
      <c r="P70" s="875"/>
      <c r="Q70" s="876">
        <v>909</v>
      </c>
      <c r="R70" s="830"/>
      <c r="S70" s="830"/>
      <c r="T70" s="830"/>
      <c r="U70" s="830"/>
      <c r="V70" s="830">
        <v>848</v>
      </c>
      <c r="W70" s="830"/>
      <c r="X70" s="830"/>
      <c r="Y70" s="830"/>
      <c r="Z70" s="830"/>
      <c r="AA70" s="830">
        <v>61</v>
      </c>
      <c r="AB70" s="830"/>
      <c r="AC70" s="830"/>
      <c r="AD70" s="830"/>
      <c r="AE70" s="830"/>
      <c r="AF70" s="830">
        <v>53</v>
      </c>
      <c r="AG70" s="830"/>
      <c r="AH70" s="830"/>
      <c r="AI70" s="830"/>
      <c r="AJ70" s="830"/>
      <c r="AK70" s="830">
        <v>0</v>
      </c>
      <c r="AL70" s="830"/>
      <c r="AM70" s="830"/>
      <c r="AN70" s="830"/>
      <c r="AO70" s="830"/>
      <c r="AP70" s="830">
        <v>0</v>
      </c>
      <c r="AQ70" s="830"/>
      <c r="AR70" s="830"/>
      <c r="AS70" s="830"/>
      <c r="AT70" s="830"/>
      <c r="AU70" s="830" t="s">
        <v>515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584</v>
      </c>
      <c r="C71" s="874"/>
      <c r="D71" s="874"/>
      <c r="E71" s="874"/>
      <c r="F71" s="874"/>
      <c r="G71" s="874"/>
      <c r="H71" s="874"/>
      <c r="I71" s="874"/>
      <c r="J71" s="874"/>
      <c r="K71" s="874"/>
      <c r="L71" s="874"/>
      <c r="M71" s="874"/>
      <c r="N71" s="874"/>
      <c r="O71" s="874"/>
      <c r="P71" s="875"/>
      <c r="Q71" s="876">
        <v>253547</v>
      </c>
      <c r="R71" s="830"/>
      <c r="S71" s="830"/>
      <c r="T71" s="830"/>
      <c r="U71" s="830"/>
      <c r="V71" s="830">
        <v>238716</v>
      </c>
      <c r="W71" s="830"/>
      <c r="X71" s="830"/>
      <c r="Y71" s="830"/>
      <c r="Z71" s="830"/>
      <c r="AA71" s="830">
        <v>14831</v>
      </c>
      <c r="AB71" s="830"/>
      <c r="AC71" s="830"/>
      <c r="AD71" s="830"/>
      <c r="AE71" s="830"/>
      <c r="AF71" s="830">
        <v>14831</v>
      </c>
      <c r="AG71" s="830"/>
      <c r="AH71" s="830"/>
      <c r="AI71" s="830"/>
      <c r="AJ71" s="830"/>
      <c r="AK71" s="830">
        <v>635</v>
      </c>
      <c r="AL71" s="830"/>
      <c r="AM71" s="830"/>
      <c r="AN71" s="830"/>
      <c r="AO71" s="830"/>
      <c r="AP71" s="830">
        <v>0</v>
      </c>
      <c r="AQ71" s="830"/>
      <c r="AR71" s="830"/>
      <c r="AS71" s="830"/>
      <c r="AT71" s="830"/>
      <c r="AU71" s="830" t="s">
        <v>515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585</v>
      </c>
      <c r="C72" s="874"/>
      <c r="D72" s="874"/>
      <c r="E72" s="874"/>
      <c r="F72" s="874"/>
      <c r="G72" s="874"/>
      <c r="H72" s="874"/>
      <c r="I72" s="874"/>
      <c r="J72" s="874"/>
      <c r="K72" s="874"/>
      <c r="L72" s="874"/>
      <c r="M72" s="874"/>
      <c r="N72" s="874"/>
      <c r="O72" s="874"/>
      <c r="P72" s="875"/>
      <c r="Q72" s="876">
        <v>6836</v>
      </c>
      <c r="R72" s="830"/>
      <c r="S72" s="830"/>
      <c r="T72" s="830"/>
      <c r="U72" s="830"/>
      <c r="V72" s="830">
        <v>5439</v>
      </c>
      <c r="W72" s="830"/>
      <c r="X72" s="830"/>
      <c r="Y72" s="830"/>
      <c r="Z72" s="830"/>
      <c r="AA72" s="830">
        <v>1397</v>
      </c>
      <c r="AB72" s="830"/>
      <c r="AC72" s="830"/>
      <c r="AD72" s="830"/>
      <c r="AE72" s="830"/>
      <c r="AF72" s="830" t="s">
        <v>515</v>
      </c>
      <c r="AG72" s="830"/>
      <c r="AH72" s="830"/>
      <c r="AI72" s="830"/>
      <c r="AJ72" s="830"/>
      <c r="AK72" s="830">
        <v>14</v>
      </c>
      <c r="AL72" s="830"/>
      <c r="AM72" s="830"/>
      <c r="AN72" s="830"/>
      <c r="AO72" s="830"/>
      <c r="AP72" s="830" t="s">
        <v>515</v>
      </c>
      <c r="AQ72" s="830"/>
      <c r="AR72" s="830"/>
      <c r="AS72" s="830"/>
      <c r="AT72" s="830"/>
      <c r="AU72" s="830" t="s">
        <v>515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586</v>
      </c>
      <c r="C73" s="874"/>
      <c r="D73" s="874"/>
      <c r="E73" s="874"/>
      <c r="F73" s="874"/>
      <c r="G73" s="874"/>
      <c r="H73" s="874"/>
      <c r="I73" s="874"/>
      <c r="J73" s="874"/>
      <c r="K73" s="874"/>
      <c r="L73" s="874"/>
      <c r="M73" s="874"/>
      <c r="N73" s="874"/>
      <c r="O73" s="874"/>
      <c r="P73" s="875"/>
      <c r="Q73" s="876">
        <v>1548</v>
      </c>
      <c r="R73" s="830"/>
      <c r="S73" s="830"/>
      <c r="T73" s="830"/>
      <c r="U73" s="830"/>
      <c r="V73" s="830">
        <v>1547</v>
      </c>
      <c r="W73" s="830"/>
      <c r="X73" s="830"/>
      <c r="Y73" s="830"/>
      <c r="Z73" s="830"/>
      <c r="AA73" s="830">
        <v>1</v>
      </c>
      <c r="AB73" s="830"/>
      <c r="AC73" s="830"/>
      <c r="AD73" s="830"/>
      <c r="AE73" s="830"/>
      <c r="AF73" s="830" t="s">
        <v>515</v>
      </c>
      <c r="AG73" s="830"/>
      <c r="AH73" s="830"/>
      <c r="AI73" s="830"/>
      <c r="AJ73" s="830"/>
      <c r="AK73" s="830" t="s">
        <v>515</v>
      </c>
      <c r="AL73" s="830"/>
      <c r="AM73" s="830"/>
      <c r="AN73" s="830"/>
      <c r="AO73" s="830"/>
      <c r="AP73" s="830" t="s">
        <v>515</v>
      </c>
      <c r="AQ73" s="830"/>
      <c r="AR73" s="830"/>
      <c r="AS73" s="830"/>
      <c r="AT73" s="830"/>
      <c r="AU73" s="830" t="s">
        <v>515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587</v>
      </c>
      <c r="C74" s="874"/>
      <c r="D74" s="874"/>
      <c r="E74" s="874"/>
      <c r="F74" s="874"/>
      <c r="G74" s="874"/>
      <c r="H74" s="874"/>
      <c r="I74" s="874"/>
      <c r="J74" s="874"/>
      <c r="K74" s="874"/>
      <c r="L74" s="874"/>
      <c r="M74" s="874"/>
      <c r="N74" s="874"/>
      <c r="O74" s="874"/>
      <c r="P74" s="875"/>
      <c r="Q74" s="876">
        <v>15</v>
      </c>
      <c r="R74" s="830"/>
      <c r="S74" s="830"/>
      <c r="T74" s="830"/>
      <c r="U74" s="830"/>
      <c r="V74" s="830">
        <v>15</v>
      </c>
      <c r="W74" s="830"/>
      <c r="X74" s="830"/>
      <c r="Y74" s="830"/>
      <c r="Z74" s="830"/>
      <c r="AA74" s="830" t="s">
        <v>515</v>
      </c>
      <c r="AB74" s="830"/>
      <c r="AC74" s="830"/>
      <c r="AD74" s="830"/>
      <c r="AE74" s="830"/>
      <c r="AF74" s="830" t="s">
        <v>515</v>
      </c>
      <c r="AG74" s="830"/>
      <c r="AH74" s="830"/>
      <c r="AI74" s="830"/>
      <c r="AJ74" s="830"/>
      <c r="AK74" s="830" t="s">
        <v>515</v>
      </c>
      <c r="AL74" s="830"/>
      <c r="AM74" s="830"/>
      <c r="AN74" s="830"/>
      <c r="AO74" s="830"/>
      <c r="AP74" s="830" t="s">
        <v>515</v>
      </c>
      <c r="AQ74" s="830"/>
      <c r="AR74" s="830"/>
      <c r="AS74" s="830"/>
      <c r="AT74" s="830"/>
      <c r="AU74" s="830" t="s">
        <v>515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588</v>
      </c>
      <c r="C75" s="874"/>
      <c r="D75" s="874"/>
      <c r="E75" s="874"/>
      <c r="F75" s="874"/>
      <c r="G75" s="874"/>
      <c r="H75" s="874"/>
      <c r="I75" s="874"/>
      <c r="J75" s="874"/>
      <c r="K75" s="874"/>
      <c r="L75" s="874"/>
      <c r="M75" s="874"/>
      <c r="N75" s="874"/>
      <c r="O75" s="874"/>
      <c r="P75" s="875"/>
      <c r="Q75" s="877">
        <v>56</v>
      </c>
      <c r="R75" s="878"/>
      <c r="S75" s="878"/>
      <c r="T75" s="878"/>
      <c r="U75" s="834"/>
      <c r="V75" s="879">
        <v>38</v>
      </c>
      <c r="W75" s="878"/>
      <c r="X75" s="878"/>
      <c r="Y75" s="878"/>
      <c r="Z75" s="834"/>
      <c r="AA75" s="879">
        <v>18</v>
      </c>
      <c r="AB75" s="878"/>
      <c r="AC75" s="878"/>
      <c r="AD75" s="878"/>
      <c r="AE75" s="834"/>
      <c r="AF75" s="879" t="s">
        <v>515</v>
      </c>
      <c r="AG75" s="878"/>
      <c r="AH75" s="878"/>
      <c r="AI75" s="878"/>
      <c r="AJ75" s="834"/>
      <c r="AK75" s="879" t="s">
        <v>515</v>
      </c>
      <c r="AL75" s="878"/>
      <c r="AM75" s="878"/>
      <c r="AN75" s="878"/>
      <c r="AO75" s="834"/>
      <c r="AP75" s="879" t="s">
        <v>515</v>
      </c>
      <c r="AQ75" s="878"/>
      <c r="AR75" s="878"/>
      <c r="AS75" s="878"/>
      <c r="AT75" s="834"/>
      <c r="AU75" s="879" t="s">
        <v>515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589</v>
      </c>
      <c r="C76" s="874"/>
      <c r="D76" s="874"/>
      <c r="E76" s="874"/>
      <c r="F76" s="874"/>
      <c r="G76" s="874"/>
      <c r="H76" s="874"/>
      <c r="I76" s="874"/>
      <c r="J76" s="874"/>
      <c r="K76" s="874"/>
      <c r="L76" s="874"/>
      <c r="M76" s="874"/>
      <c r="N76" s="874"/>
      <c r="O76" s="874"/>
      <c r="P76" s="875"/>
      <c r="Q76" s="877">
        <v>40</v>
      </c>
      <c r="R76" s="878"/>
      <c r="S76" s="878"/>
      <c r="T76" s="878"/>
      <c r="U76" s="834"/>
      <c r="V76" s="879">
        <v>39</v>
      </c>
      <c r="W76" s="878"/>
      <c r="X76" s="878"/>
      <c r="Y76" s="878"/>
      <c r="Z76" s="834"/>
      <c r="AA76" s="879">
        <v>1</v>
      </c>
      <c r="AB76" s="878"/>
      <c r="AC76" s="878"/>
      <c r="AD76" s="878"/>
      <c r="AE76" s="834"/>
      <c r="AF76" s="879" t="s">
        <v>515</v>
      </c>
      <c r="AG76" s="878"/>
      <c r="AH76" s="878"/>
      <c r="AI76" s="878"/>
      <c r="AJ76" s="834"/>
      <c r="AK76" s="879" t="s">
        <v>515</v>
      </c>
      <c r="AL76" s="878"/>
      <c r="AM76" s="878"/>
      <c r="AN76" s="878"/>
      <c r="AO76" s="834"/>
      <c r="AP76" s="879" t="s">
        <v>515</v>
      </c>
      <c r="AQ76" s="878"/>
      <c r="AR76" s="878"/>
      <c r="AS76" s="878"/>
      <c r="AT76" s="834"/>
      <c r="AU76" s="879" t="s">
        <v>515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14983</v>
      </c>
      <c r="AG88" s="844"/>
      <c r="AH88" s="844"/>
      <c r="AI88" s="844"/>
      <c r="AJ88" s="844"/>
      <c r="AK88" s="841"/>
      <c r="AL88" s="841"/>
      <c r="AM88" s="841"/>
      <c r="AN88" s="841"/>
      <c r="AO88" s="841"/>
      <c r="AP88" s="844">
        <v>1952</v>
      </c>
      <c r="AQ88" s="844"/>
      <c r="AR88" s="844"/>
      <c r="AS88" s="844"/>
      <c r="AT88" s="844"/>
      <c r="AU88" s="844" t="s">
        <v>515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v>22</v>
      </c>
      <c r="CX102" s="852"/>
      <c r="CY102" s="852"/>
      <c r="CZ102" s="852"/>
      <c r="DA102" s="891"/>
      <c r="DB102" s="890" t="s">
        <v>580</v>
      </c>
      <c r="DC102" s="852"/>
      <c r="DD102" s="852"/>
      <c r="DE102" s="852"/>
      <c r="DF102" s="891"/>
      <c r="DG102" s="890" t="s">
        <v>580</v>
      </c>
      <c r="DH102" s="852"/>
      <c r="DI102" s="852"/>
      <c r="DJ102" s="852"/>
      <c r="DK102" s="891"/>
      <c r="DL102" s="890" t="s">
        <v>580</v>
      </c>
      <c r="DM102" s="852"/>
      <c r="DN102" s="852"/>
      <c r="DO102" s="852"/>
      <c r="DP102" s="891"/>
      <c r="DQ102" s="890" t="s">
        <v>580</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581326</v>
      </c>
      <c r="AB110" s="900"/>
      <c r="AC110" s="900"/>
      <c r="AD110" s="900"/>
      <c r="AE110" s="901"/>
      <c r="AF110" s="902">
        <v>783397</v>
      </c>
      <c r="AG110" s="900"/>
      <c r="AH110" s="900"/>
      <c r="AI110" s="900"/>
      <c r="AJ110" s="901"/>
      <c r="AK110" s="902">
        <v>766971</v>
      </c>
      <c r="AL110" s="900"/>
      <c r="AM110" s="900"/>
      <c r="AN110" s="900"/>
      <c r="AO110" s="901"/>
      <c r="AP110" s="903">
        <v>18</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7904461</v>
      </c>
      <c r="BR110" s="931"/>
      <c r="BS110" s="931"/>
      <c r="BT110" s="931"/>
      <c r="BU110" s="931"/>
      <c r="BV110" s="931">
        <v>7608188</v>
      </c>
      <c r="BW110" s="931"/>
      <c r="BX110" s="931"/>
      <c r="BY110" s="931"/>
      <c r="BZ110" s="931"/>
      <c r="CA110" s="931">
        <v>7534562</v>
      </c>
      <c r="CB110" s="931"/>
      <c r="CC110" s="931"/>
      <c r="CD110" s="931"/>
      <c r="CE110" s="931"/>
      <c r="CF110" s="944">
        <v>176.4</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440</v>
      </c>
      <c r="DM110" s="931"/>
      <c r="DN110" s="931"/>
      <c r="DO110" s="931"/>
      <c r="DP110" s="931"/>
      <c r="DQ110" s="931" t="s">
        <v>441</v>
      </c>
      <c r="DR110" s="931"/>
      <c r="DS110" s="931"/>
      <c r="DT110" s="931"/>
      <c r="DU110" s="931"/>
      <c r="DV110" s="932" t="s">
        <v>440</v>
      </c>
      <c r="DW110" s="932"/>
      <c r="DX110" s="932"/>
      <c r="DY110" s="932"/>
      <c r="DZ110" s="933"/>
    </row>
    <row r="111" spans="1:131" s="230" customFormat="1" ht="26.25" customHeight="1">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443</v>
      </c>
      <c r="AG111" s="938"/>
      <c r="AH111" s="938"/>
      <c r="AI111" s="938"/>
      <c r="AJ111" s="939"/>
      <c r="AK111" s="940" t="s">
        <v>441</v>
      </c>
      <c r="AL111" s="938"/>
      <c r="AM111" s="938"/>
      <c r="AN111" s="938"/>
      <c r="AO111" s="939"/>
      <c r="AP111" s="941" t="s">
        <v>440</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21828</v>
      </c>
      <c r="BR111" s="926"/>
      <c r="BS111" s="926"/>
      <c r="BT111" s="926"/>
      <c r="BU111" s="926"/>
      <c r="BV111" s="926">
        <v>14545</v>
      </c>
      <c r="BW111" s="926"/>
      <c r="BX111" s="926"/>
      <c r="BY111" s="926"/>
      <c r="BZ111" s="926"/>
      <c r="CA111" s="926">
        <v>7262</v>
      </c>
      <c r="CB111" s="926"/>
      <c r="CC111" s="926"/>
      <c r="CD111" s="926"/>
      <c r="CE111" s="926"/>
      <c r="CF111" s="920">
        <v>0.2</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440</v>
      </c>
      <c r="DR111" s="926"/>
      <c r="DS111" s="926"/>
      <c r="DT111" s="926"/>
      <c r="DU111" s="926"/>
      <c r="DV111" s="927" t="s">
        <v>441</v>
      </c>
      <c r="DW111" s="927"/>
      <c r="DX111" s="927"/>
      <c r="DY111" s="927"/>
      <c r="DZ111" s="928"/>
    </row>
    <row r="112" spans="1:131" s="230" customFormat="1" ht="26.25" customHeight="1">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441</v>
      </c>
      <c r="AG112" s="959"/>
      <c r="AH112" s="959"/>
      <c r="AI112" s="959"/>
      <c r="AJ112" s="960"/>
      <c r="AK112" s="961" t="s">
        <v>440</v>
      </c>
      <c r="AL112" s="959"/>
      <c r="AM112" s="959"/>
      <c r="AN112" s="959"/>
      <c r="AO112" s="960"/>
      <c r="AP112" s="962" t="s">
        <v>440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777198</v>
      </c>
      <c r="BR112" s="926"/>
      <c r="BS112" s="926"/>
      <c r="BT112" s="926"/>
      <c r="BU112" s="926"/>
      <c r="BV112" s="926">
        <v>798555</v>
      </c>
      <c r="BW112" s="926"/>
      <c r="BX112" s="926"/>
      <c r="BY112" s="926"/>
      <c r="BZ112" s="926"/>
      <c r="CA112" s="926">
        <v>902658</v>
      </c>
      <c r="CB112" s="926"/>
      <c r="CC112" s="926"/>
      <c r="CD112" s="926"/>
      <c r="CE112" s="926"/>
      <c r="CF112" s="920">
        <v>21.1</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440</v>
      </c>
      <c r="DM112" s="926"/>
      <c r="DN112" s="926"/>
      <c r="DO112" s="926"/>
      <c r="DP112" s="926"/>
      <c r="DQ112" s="926" t="s">
        <v>441</v>
      </c>
      <c r="DR112" s="926"/>
      <c r="DS112" s="926"/>
      <c r="DT112" s="926"/>
      <c r="DU112" s="926"/>
      <c r="DV112" s="927" t="s">
        <v>440</v>
      </c>
      <c r="DW112" s="927"/>
      <c r="DX112" s="927"/>
      <c r="DY112" s="927"/>
      <c r="DZ112" s="928"/>
    </row>
    <row r="113" spans="1:130" s="230" customFormat="1" ht="26.25" customHeight="1">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97800</v>
      </c>
      <c r="AB113" s="938"/>
      <c r="AC113" s="938"/>
      <c r="AD113" s="938"/>
      <c r="AE113" s="939"/>
      <c r="AF113" s="940">
        <v>99808</v>
      </c>
      <c r="AG113" s="938"/>
      <c r="AH113" s="938"/>
      <c r="AI113" s="938"/>
      <c r="AJ113" s="939"/>
      <c r="AK113" s="940">
        <v>100832</v>
      </c>
      <c r="AL113" s="938"/>
      <c r="AM113" s="938"/>
      <c r="AN113" s="938"/>
      <c r="AO113" s="939"/>
      <c r="AP113" s="941">
        <v>2.4</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480323</v>
      </c>
      <c r="BR113" s="926"/>
      <c r="BS113" s="926"/>
      <c r="BT113" s="926"/>
      <c r="BU113" s="926"/>
      <c r="BV113" s="926">
        <v>463660</v>
      </c>
      <c r="BW113" s="926"/>
      <c r="BX113" s="926"/>
      <c r="BY113" s="926"/>
      <c r="BZ113" s="926"/>
      <c r="CA113" s="926">
        <v>470101</v>
      </c>
      <c r="CB113" s="926"/>
      <c r="CC113" s="926"/>
      <c r="CD113" s="926"/>
      <c r="CE113" s="926"/>
      <c r="CF113" s="920">
        <v>11</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129</v>
      </c>
      <c r="DM113" s="959"/>
      <c r="DN113" s="959"/>
      <c r="DO113" s="959"/>
      <c r="DP113" s="960"/>
      <c r="DQ113" s="961" t="s">
        <v>440</v>
      </c>
      <c r="DR113" s="959"/>
      <c r="DS113" s="959"/>
      <c r="DT113" s="959"/>
      <c r="DU113" s="960"/>
      <c r="DV113" s="962" t="s">
        <v>129</v>
      </c>
      <c r="DW113" s="963"/>
      <c r="DX113" s="963"/>
      <c r="DY113" s="963"/>
      <c r="DZ113" s="964"/>
    </row>
    <row r="114" spans="1:130" s="230" customFormat="1" ht="26.25" customHeight="1">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40047</v>
      </c>
      <c r="AB114" s="959"/>
      <c r="AC114" s="959"/>
      <c r="AD114" s="959"/>
      <c r="AE114" s="960"/>
      <c r="AF114" s="961">
        <v>35177</v>
      </c>
      <c r="AG114" s="959"/>
      <c r="AH114" s="959"/>
      <c r="AI114" s="959"/>
      <c r="AJ114" s="960"/>
      <c r="AK114" s="961">
        <v>23693</v>
      </c>
      <c r="AL114" s="959"/>
      <c r="AM114" s="959"/>
      <c r="AN114" s="959"/>
      <c r="AO114" s="960"/>
      <c r="AP114" s="962">
        <v>0.6</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1067067</v>
      </c>
      <c r="BR114" s="926"/>
      <c r="BS114" s="926"/>
      <c r="BT114" s="926"/>
      <c r="BU114" s="926"/>
      <c r="BV114" s="926">
        <v>1122134</v>
      </c>
      <c r="BW114" s="926"/>
      <c r="BX114" s="926"/>
      <c r="BY114" s="926"/>
      <c r="BZ114" s="926"/>
      <c r="CA114" s="926">
        <v>989404</v>
      </c>
      <c r="CB114" s="926"/>
      <c r="CC114" s="926"/>
      <c r="CD114" s="926"/>
      <c r="CE114" s="926"/>
      <c r="CF114" s="920">
        <v>23.2</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129</v>
      </c>
      <c r="DM114" s="959"/>
      <c r="DN114" s="959"/>
      <c r="DO114" s="959"/>
      <c r="DP114" s="960"/>
      <c r="DQ114" s="961" t="s">
        <v>129</v>
      </c>
      <c r="DR114" s="959"/>
      <c r="DS114" s="959"/>
      <c r="DT114" s="959"/>
      <c r="DU114" s="960"/>
      <c r="DV114" s="962" t="s">
        <v>441</v>
      </c>
      <c r="DW114" s="963"/>
      <c r="DX114" s="963"/>
      <c r="DY114" s="963"/>
      <c r="DZ114" s="964"/>
    </row>
    <row r="115" spans="1:130" s="230" customFormat="1" ht="26.25" customHeight="1">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9462</v>
      </c>
      <c r="AB115" s="938"/>
      <c r="AC115" s="938"/>
      <c r="AD115" s="938"/>
      <c r="AE115" s="939"/>
      <c r="AF115" s="940">
        <v>7402</v>
      </c>
      <c r="AG115" s="938"/>
      <c r="AH115" s="938"/>
      <c r="AI115" s="938"/>
      <c r="AJ115" s="939"/>
      <c r="AK115" s="940">
        <v>7355</v>
      </c>
      <c r="AL115" s="938"/>
      <c r="AM115" s="938"/>
      <c r="AN115" s="938"/>
      <c r="AO115" s="939"/>
      <c r="AP115" s="941">
        <v>0.2</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129</v>
      </c>
      <c r="BW115" s="926"/>
      <c r="BX115" s="926"/>
      <c r="BY115" s="926"/>
      <c r="BZ115" s="926"/>
      <c r="CA115" s="926" t="s">
        <v>440</v>
      </c>
      <c r="CB115" s="926"/>
      <c r="CC115" s="926"/>
      <c r="CD115" s="926"/>
      <c r="CE115" s="926"/>
      <c r="CF115" s="920" t="s">
        <v>129</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129</v>
      </c>
      <c r="DM115" s="959"/>
      <c r="DN115" s="959"/>
      <c r="DO115" s="959"/>
      <c r="DP115" s="960"/>
      <c r="DQ115" s="961" t="s">
        <v>440</v>
      </c>
      <c r="DR115" s="959"/>
      <c r="DS115" s="959"/>
      <c r="DT115" s="959"/>
      <c r="DU115" s="960"/>
      <c r="DV115" s="962" t="s">
        <v>129</v>
      </c>
      <c r="DW115" s="963"/>
      <c r="DX115" s="963"/>
      <c r="DY115" s="963"/>
      <c r="DZ115" s="964"/>
    </row>
    <row r="116" spans="1:130" s="230" customFormat="1" ht="26.25" customHeight="1">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129</v>
      </c>
      <c r="AG116" s="959"/>
      <c r="AH116" s="959"/>
      <c r="AI116" s="959"/>
      <c r="AJ116" s="960"/>
      <c r="AK116" s="961" t="s">
        <v>441</v>
      </c>
      <c r="AL116" s="959"/>
      <c r="AM116" s="959"/>
      <c r="AN116" s="959"/>
      <c r="AO116" s="960"/>
      <c r="AP116" s="962" t="s">
        <v>440</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129</v>
      </c>
      <c r="BW116" s="926"/>
      <c r="BX116" s="926"/>
      <c r="BY116" s="926"/>
      <c r="BZ116" s="926"/>
      <c r="CA116" s="926" t="s">
        <v>441</v>
      </c>
      <c r="CB116" s="926"/>
      <c r="CC116" s="926"/>
      <c r="CD116" s="926"/>
      <c r="CE116" s="926"/>
      <c r="CF116" s="920" t="s">
        <v>440</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21828</v>
      </c>
      <c r="DH116" s="959"/>
      <c r="DI116" s="959"/>
      <c r="DJ116" s="959"/>
      <c r="DK116" s="960"/>
      <c r="DL116" s="961">
        <v>14545</v>
      </c>
      <c r="DM116" s="959"/>
      <c r="DN116" s="959"/>
      <c r="DO116" s="959"/>
      <c r="DP116" s="960"/>
      <c r="DQ116" s="961">
        <v>7262</v>
      </c>
      <c r="DR116" s="959"/>
      <c r="DS116" s="959"/>
      <c r="DT116" s="959"/>
      <c r="DU116" s="960"/>
      <c r="DV116" s="962">
        <v>0.2</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728635</v>
      </c>
      <c r="AB117" s="979"/>
      <c r="AC117" s="979"/>
      <c r="AD117" s="979"/>
      <c r="AE117" s="980"/>
      <c r="AF117" s="981">
        <v>925784</v>
      </c>
      <c r="AG117" s="979"/>
      <c r="AH117" s="979"/>
      <c r="AI117" s="979"/>
      <c r="AJ117" s="980"/>
      <c r="AK117" s="981">
        <v>898851</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440</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441</v>
      </c>
      <c r="DR117" s="959"/>
      <c r="DS117" s="959"/>
      <c r="DT117" s="959"/>
      <c r="DU117" s="960"/>
      <c r="DV117" s="962" t="s">
        <v>440</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129</v>
      </c>
      <c r="BW118" s="1000"/>
      <c r="BX118" s="1000"/>
      <c r="BY118" s="1000"/>
      <c r="BZ118" s="1000"/>
      <c r="CA118" s="1000" t="s">
        <v>441</v>
      </c>
      <c r="CB118" s="1000"/>
      <c r="CC118" s="1000"/>
      <c r="CD118" s="1000"/>
      <c r="CE118" s="1000"/>
      <c r="CF118" s="920" t="s">
        <v>441</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441</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10250877</v>
      </c>
      <c r="BR119" s="1000"/>
      <c r="BS119" s="1000"/>
      <c r="BT119" s="1000"/>
      <c r="BU119" s="1000"/>
      <c r="BV119" s="1000">
        <v>10007082</v>
      </c>
      <c r="BW119" s="1000"/>
      <c r="BX119" s="1000"/>
      <c r="BY119" s="1000"/>
      <c r="BZ119" s="1000"/>
      <c r="CA119" s="1000">
        <v>9903987</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441</v>
      </c>
      <c r="DR119" s="986"/>
      <c r="DS119" s="986"/>
      <c r="DT119" s="986"/>
      <c r="DU119" s="987"/>
      <c r="DV119" s="988" t="s">
        <v>441</v>
      </c>
      <c r="DW119" s="989"/>
      <c r="DX119" s="989"/>
      <c r="DY119" s="989"/>
      <c r="DZ119" s="990"/>
    </row>
    <row r="120" spans="1:130" s="230" customFormat="1" ht="26.25" customHeight="1">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441</v>
      </c>
      <c r="AG120" s="959"/>
      <c r="AH120" s="959"/>
      <c r="AI120" s="959"/>
      <c r="AJ120" s="960"/>
      <c r="AK120" s="961" t="s">
        <v>441</v>
      </c>
      <c r="AL120" s="959"/>
      <c r="AM120" s="959"/>
      <c r="AN120" s="959"/>
      <c r="AO120" s="960"/>
      <c r="AP120" s="962" t="s">
        <v>441</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2037061</v>
      </c>
      <c r="BR120" s="931"/>
      <c r="BS120" s="931"/>
      <c r="BT120" s="931"/>
      <c r="BU120" s="931"/>
      <c r="BV120" s="931">
        <v>2397462</v>
      </c>
      <c r="BW120" s="931"/>
      <c r="BX120" s="931"/>
      <c r="BY120" s="931"/>
      <c r="BZ120" s="931"/>
      <c r="CA120" s="931">
        <v>2902991</v>
      </c>
      <c r="CB120" s="931"/>
      <c r="CC120" s="931"/>
      <c r="CD120" s="931"/>
      <c r="CE120" s="931"/>
      <c r="CF120" s="944">
        <v>68</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821690</v>
      </c>
      <c r="DH120" s="931"/>
      <c r="DI120" s="931"/>
      <c r="DJ120" s="931"/>
      <c r="DK120" s="931"/>
      <c r="DL120" s="931">
        <v>798555</v>
      </c>
      <c r="DM120" s="931"/>
      <c r="DN120" s="931"/>
      <c r="DO120" s="931"/>
      <c r="DP120" s="931"/>
      <c r="DQ120" s="931">
        <v>902658</v>
      </c>
      <c r="DR120" s="931"/>
      <c r="DS120" s="931"/>
      <c r="DT120" s="931"/>
      <c r="DU120" s="931"/>
      <c r="DV120" s="932">
        <v>21.1</v>
      </c>
      <c r="DW120" s="932"/>
      <c r="DX120" s="932"/>
      <c r="DY120" s="932"/>
      <c r="DZ120" s="933"/>
    </row>
    <row r="121" spans="1:130" s="230" customFormat="1" ht="26.25" customHeight="1">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129</v>
      </c>
      <c r="AG121" s="959"/>
      <c r="AH121" s="959"/>
      <c r="AI121" s="959"/>
      <c r="AJ121" s="960"/>
      <c r="AK121" s="961" t="s">
        <v>440</v>
      </c>
      <c r="AL121" s="959"/>
      <c r="AM121" s="959"/>
      <c r="AN121" s="959"/>
      <c r="AO121" s="960"/>
      <c r="AP121" s="962" t="s">
        <v>129</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122499</v>
      </c>
      <c r="BR121" s="926"/>
      <c r="BS121" s="926"/>
      <c r="BT121" s="926"/>
      <c r="BU121" s="926"/>
      <c r="BV121" s="926">
        <v>112955</v>
      </c>
      <c r="BW121" s="926"/>
      <c r="BX121" s="926"/>
      <c r="BY121" s="926"/>
      <c r="BZ121" s="926"/>
      <c r="CA121" s="926">
        <v>120996</v>
      </c>
      <c r="CB121" s="926"/>
      <c r="CC121" s="926"/>
      <c r="CD121" s="926"/>
      <c r="CE121" s="926"/>
      <c r="CF121" s="920">
        <v>2.8</v>
      </c>
      <c r="CG121" s="921"/>
      <c r="CH121" s="921"/>
      <c r="CI121" s="921"/>
      <c r="CJ121" s="921"/>
      <c r="CK121" s="1009"/>
      <c r="CL121" s="1010"/>
      <c r="CM121" s="1010"/>
      <c r="CN121" s="1010"/>
      <c r="CO121" s="1011"/>
      <c r="CP121" s="1019" t="s">
        <v>410</v>
      </c>
      <c r="CQ121" s="1020"/>
      <c r="CR121" s="1020"/>
      <c r="CS121" s="1020"/>
      <c r="CT121" s="1020"/>
      <c r="CU121" s="1020"/>
      <c r="CV121" s="1020"/>
      <c r="CW121" s="1020"/>
      <c r="CX121" s="1020"/>
      <c r="CY121" s="1020"/>
      <c r="CZ121" s="1020"/>
      <c r="DA121" s="1020"/>
      <c r="DB121" s="1020"/>
      <c r="DC121" s="1020"/>
      <c r="DD121" s="1020"/>
      <c r="DE121" s="1020"/>
      <c r="DF121" s="1021"/>
      <c r="DG121" s="925" t="s">
        <v>440</v>
      </c>
      <c r="DH121" s="926"/>
      <c r="DI121" s="926"/>
      <c r="DJ121" s="926"/>
      <c r="DK121" s="926"/>
      <c r="DL121" s="926" t="s">
        <v>441</v>
      </c>
      <c r="DM121" s="926"/>
      <c r="DN121" s="926"/>
      <c r="DO121" s="926"/>
      <c r="DP121" s="926"/>
      <c r="DQ121" s="926" t="s">
        <v>440</v>
      </c>
      <c r="DR121" s="926"/>
      <c r="DS121" s="926"/>
      <c r="DT121" s="926"/>
      <c r="DU121" s="926"/>
      <c r="DV121" s="927" t="s">
        <v>441</v>
      </c>
      <c r="DW121" s="927"/>
      <c r="DX121" s="927"/>
      <c r="DY121" s="927"/>
      <c r="DZ121" s="928"/>
    </row>
    <row r="122" spans="1:130" s="230" customFormat="1" ht="26.25" customHeight="1">
      <c r="A122" s="1063"/>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441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6993152</v>
      </c>
      <c r="BR122" s="1000"/>
      <c r="BS122" s="1000"/>
      <c r="BT122" s="1000"/>
      <c r="BU122" s="1000"/>
      <c r="BV122" s="1000">
        <v>6796661</v>
      </c>
      <c r="BW122" s="1000"/>
      <c r="BX122" s="1000"/>
      <c r="BY122" s="1000"/>
      <c r="BZ122" s="1000"/>
      <c r="CA122" s="1000">
        <v>6621644</v>
      </c>
      <c r="CB122" s="1000"/>
      <c r="CC122" s="1000"/>
      <c r="CD122" s="1000"/>
      <c r="CE122" s="1000"/>
      <c r="CF122" s="1017">
        <v>155.1</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441</v>
      </c>
      <c r="DM122" s="926"/>
      <c r="DN122" s="926"/>
      <c r="DO122" s="926"/>
      <c r="DP122" s="926"/>
      <c r="DQ122" s="926" t="s">
        <v>440</v>
      </c>
      <c r="DR122" s="926"/>
      <c r="DS122" s="926"/>
      <c r="DT122" s="926"/>
      <c r="DU122" s="926"/>
      <c r="DV122" s="927" t="s">
        <v>440</v>
      </c>
      <c r="DW122" s="927"/>
      <c r="DX122" s="927"/>
      <c r="DY122" s="927"/>
      <c r="DZ122" s="928"/>
    </row>
    <row r="123" spans="1:130" s="230" customFormat="1" ht="26.25" customHeight="1">
      <c r="A123" s="1063"/>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9462</v>
      </c>
      <c r="AB123" s="959"/>
      <c r="AC123" s="959"/>
      <c r="AD123" s="959"/>
      <c r="AE123" s="960"/>
      <c r="AF123" s="961">
        <v>7402</v>
      </c>
      <c r="AG123" s="959"/>
      <c r="AH123" s="959"/>
      <c r="AI123" s="959"/>
      <c r="AJ123" s="960"/>
      <c r="AK123" s="961">
        <v>7355</v>
      </c>
      <c r="AL123" s="959"/>
      <c r="AM123" s="959"/>
      <c r="AN123" s="959"/>
      <c r="AO123" s="960"/>
      <c r="AP123" s="962">
        <v>0.2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35">
        <v>9152712</v>
      </c>
      <c r="BR123" s="1036"/>
      <c r="BS123" s="1036"/>
      <c r="BT123" s="1036"/>
      <c r="BU123" s="1036"/>
      <c r="BV123" s="1036">
        <v>9307078</v>
      </c>
      <c r="BW123" s="1036"/>
      <c r="BX123" s="1036"/>
      <c r="BY123" s="1036"/>
      <c r="BZ123" s="1036"/>
      <c r="CA123" s="1036">
        <v>9645631</v>
      </c>
      <c r="CB123" s="1036"/>
      <c r="CC123" s="1036"/>
      <c r="CD123" s="1036"/>
      <c r="CE123" s="1036"/>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440</v>
      </c>
      <c r="DM123" s="959"/>
      <c r="DN123" s="959"/>
      <c r="DO123" s="959"/>
      <c r="DP123" s="960"/>
      <c r="DQ123" s="961" t="s">
        <v>441</v>
      </c>
      <c r="DR123" s="959"/>
      <c r="DS123" s="959"/>
      <c r="DT123" s="959"/>
      <c r="DU123" s="960"/>
      <c r="DV123" s="962" t="s">
        <v>440</v>
      </c>
      <c r="DW123" s="963"/>
      <c r="DX123" s="963"/>
      <c r="DY123" s="963"/>
      <c r="DZ123" s="964"/>
    </row>
    <row r="124" spans="1:130" s="230" customFormat="1" ht="26.25" customHeight="1" thickBot="1">
      <c r="A124" s="1063"/>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441</v>
      </c>
      <c r="AL124" s="959"/>
      <c r="AM124" s="959"/>
      <c r="AN124" s="959"/>
      <c r="AO124" s="960"/>
      <c r="AP124" s="962" t="s">
        <v>129</v>
      </c>
      <c r="AQ124" s="963"/>
      <c r="AR124" s="963"/>
      <c r="AS124" s="963"/>
      <c r="AT124" s="964"/>
      <c r="AU124" s="1031" t="s">
        <v>478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26.8</v>
      </c>
      <c r="BR124" s="1027"/>
      <c r="BS124" s="1027"/>
      <c r="BT124" s="1027"/>
      <c r="BU124" s="1027"/>
      <c r="BV124" s="1027">
        <v>15.7</v>
      </c>
      <c r="BW124" s="1027"/>
      <c r="BX124" s="1027"/>
      <c r="BY124" s="1027"/>
      <c r="BZ124" s="1027"/>
      <c r="CA124" s="1027">
        <v>6</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440</v>
      </c>
      <c r="DR124" s="986"/>
      <c r="DS124" s="986"/>
      <c r="DT124" s="986"/>
      <c r="DU124" s="987"/>
      <c r="DV124" s="988" t="s">
        <v>129</v>
      </c>
      <c r="DW124" s="989"/>
      <c r="DX124" s="989"/>
      <c r="DY124" s="989"/>
      <c r="DZ124" s="990"/>
    </row>
    <row r="125" spans="1:130" s="230" customFormat="1" ht="26.25" customHeight="1">
      <c r="A125" s="1063"/>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441</v>
      </c>
      <c r="AB125" s="959"/>
      <c r="AC125" s="959"/>
      <c r="AD125" s="959"/>
      <c r="AE125" s="960"/>
      <c r="AF125" s="961" t="s">
        <v>129</v>
      </c>
      <c r="AG125" s="959"/>
      <c r="AH125" s="959"/>
      <c r="AI125" s="959"/>
      <c r="AJ125" s="960"/>
      <c r="AK125" s="961" t="s">
        <v>440</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440</v>
      </c>
      <c r="DH125" s="931"/>
      <c r="DI125" s="931"/>
      <c r="DJ125" s="931"/>
      <c r="DK125" s="931"/>
      <c r="DL125" s="931" t="s">
        <v>440</v>
      </c>
      <c r="DM125" s="931"/>
      <c r="DN125" s="931"/>
      <c r="DO125" s="931"/>
      <c r="DP125" s="931"/>
      <c r="DQ125" s="931" t="s">
        <v>129</v>
      </c>
      <c r="DR125" s="931"/>
      <c r="DS125" s="931"/>
      <c r="DT125" s="931"/>
      <c r="DU125" s="931"/>
      <c r="DV125" s="932" t="s">
        <v>440</v>
      </c>
      <c r="DW125" s="932"/>
      <c r="DX125" s="932"/>
      <c r="DY125" s="932"/>
      <c r="DZ125" s="933"/>
    </row>
    <row r="126" spans="1:130" s="230" customFormat="1" ht="26.25" customHeight="1" thickBot="1">
      <c r="A126" s="1063"/>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440</v>
      </c>
      <c r="AB126" s="959"/>
      <c r="AC126" s="959"/>
      <c r="AD126" s="959"/>
      <c r="AE126" s="960"/>
      <c r="AF126" s="961" t="s">
        <v>441</v>
      </c>
      <c r="AG126" s="959"/>
      <c r="AH126" s="959"/>
      <c r="AI126" s="959"/>
      <c r="AJ126" s="960"/>
      <c r="AK126" s="961" t="s">
        <v>129</v>
      </c>
      <c r="AL126" s="959"/>
      <c r="AM126" s="959"/>
      <c r="AN126" s="959"/>
      <c r="AO126" s="960"/>
      <c r="AP126" s="962" t="s">
        <v>440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440</v>
      </c>
      <c r="DH126" s="926"/>
      <c r="DI126" s="926"/>
      <c r="DJ126" s="926"/>
      <c r="DK126" s="926"/>
      <c r="DL126" s="926" t="s">
        <v>129</v>
      </c>
      <c r="DM126" s="926"/>
      <c r="DN126" s="926"/>
      <c r="DO126" s="926"/>
      <c r="DP126" s="926"/>
      <c r="DQ126" s="926" t="s">
        <v>129</v>
      </c>
      <c r="DR126" s="926"/>
      <c r="DS126" s="926"/>
      <c r="DT126" s="926"/>
      <c r="DU126" s="926"/>
      <c r="DV126" s="927" t="s">
        <v>440</v>
      </c>
      <c r="DW126" s="927"/>
      <c r="DX126" s="927"/>
      <c r="DY126" s="927"/>
      <c r="DZ126" s="928"/>
    </row>
    <row r="127" spans="1:130" s="230" customFormat="1" ht="26.25" customHeight="1">
      <c r="A127" s="1064"/>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440</v>
      </c>
      <c r="AB127" s="959"/>
      <c r="AC127" s="959"/>
      <c r="AD127" s="959"/>
      <c r="AE127" s="960"/>
      <c r="AF127" s="961" t="s">
        <v>441</v>
      </c>
      <c r="AG127" s="959"/>
      <c r="AH127" s="959"/>
      <c r="AI127" s="959"/>
      <c r="AJ127" s="960"/>
      <c r="AK127" s="961" t="s">
        <v>129</v>
      </c>
      <c r="AL127" s="959"/>
      <c r="AM127" s="959"/>
      <c r="AN127" s="959"/>
      <c r="AO127" s="960"/>
      <c r="AP127" s="962" t="s">
        <v>129</v>
      </c>
      <c r="AQ127" s="963"/>
      <c r="AR127" s="963"/>
      <c r="AS127" s="963"/>
      <c r="AT127" s="964"/>
      <c r="AU127" s="232"/>
      <c r="AV127" s="232"/>
      <c r="AW127" s="232"/>
      <c r="AX127" s="1037" t="s">
        <v>484</v>
      </c>
      <c r="AY127" s="1038"/>
      <c r="AZ127" s="1038"/>
      <c r="BA127" s="1038"/>
      <c r="BB127" s="1038"/>
      <c r="BC127" s="1038"/>
      <c r="BD127" s="1038"/>
      <c r="BE127" s="1039"/>
      <c r="BF127" s="1040" t="s">
        <v>485</v>
      </c>
      <c r="BG127" s="1038"/>
      <c r="BH127" s="1038"/>
      <c r="BI127" s="1038"/>
      <c r="BJ127" s="1038"/>
      <c r="BK127" s="1038"/>
      <c r="BL127" s="1039"/>
      <c r="BM127" s="1040" t="s">
        <v>486</v>
      </c>
      <c r="BN127" s="1038"/>
      <c r="BO127" s="1038"/>
      <c r="BP127" s="1038"/>
      <c r="BQ127" s="1038"/>
      <c r="BR127" s="1038"/>
      <c r="BS127" s="1039"/>
      <c r="BT127" s="1040" t="s">
        <v>487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c r="A128" s="1047" t="s">
        <v>489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490</v>
      </c>
      <c r="X128" s="1049"/>
      <c r="Y128" s="1049"/>
      <c r="Z128" s="1050"/>
      <c r="AA128" s="1051">
        <v>3589</v>
      </c>
      <c r="AB128" s="1052"/>
      <c r="AC128" s="1052"/>
      <c r="AD128" s="1052"/>
      <c r="AE128" s="1053"/>
      <c r="AF128" s="1054">
        <v>10631</v>
      </c>
      <c r="AG128" s="1052"/>
      <c r="AH128" s="1052"/>
      <c r="AI128" s="1052"/>
      <c r="AJ128" s="1053"/>
      <c r="AK128" s="1054">
        <v>9686</v>
      </c>
      <c r="AL128" s="1052"/>
      <c r="AM128" s="1052"/>
      <c r="AN128" s="1052"/>
      <c r="AO128" s="1053"/>
      <c r="AP128" s="1055"/>
      <c r="AQ128" s="1056"/>
      <c r="AR128" s="1056"/>
      <c r="AS128" s="1056"/>
      <c r="AT128" s="1057"/>
      <c r="AU128" s="232"/>
      <c r="AV128" s="232"/>
      <c r="AW128" s="232"/>
      <c r="AX128" s="896" t="s">
        <v>491</v>
      </c>
      <c r="AY128" s="897"/>
      <c r="AZ128" s="897"/>
      <c r="BA128" s="897"/>
      <c r="BB128" s="897"/>
      <c r="BC128" s="897"/>
      <c r="BD128" s="897"/>
      <c r="BE128" s="898"/>
      <c r="BF128" s="1058" t="s">
        <v>440</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492</v>
      </c>
      <c r="CQ128" s="740"/>
      <c r="CR128" s="740"/>
      <c r="CS128" s="740"/>
      <c r="CT128" s="740"/>
      <c r="CU128" s="740"/>
      <c r="CV128" s="740"/>
      <c r="CW128" s="740"/>
      <c r="CX128" s="740"/>
      <c r="CY128" s="740"/>
      <c r="CZ128" s="740"/>
      <c r="DA128" s="740"/>
      <c r="DB128" s="740"/>
      <c r="DC128" s="740"/>
      <c r="DD128" s="740"/>
      <c r="DE128" s="740"/>
      <c r="DF128" s="1042"/>
      <c r="DG128" s="1043" t="s">
        <v>440</v>
      </c>
      <c r="DH128" s="1044"/>
      <c r="DI128" s="1044"/>
      <c r="DJ128" s="1044"/>
      <c r="DK128" s="1044"/>
      <c r="DL128" s="1044" t="s">
        <v>129</v>
      </c>
      <c r="DM128" s="1044"/>
      <c r="DN128" s="1044"/>
      <c r="DO128" s="1044"/>
      <c r="DP128" s="1044"/>
      <c r="DQ128" s="1044" t="s">
        <v>129</v>
      </c>
      <c r="DR128" s="1044"/>
      <c r="DS128" s="1044"/>
      <c r="DT128" s="1044"/>
      <c r="DU128" s="1044"/>
      <c r="DV128" s="1045" t="s">
        <v>129</v>
      </c>
      <c r="DW128" s="1045"/>
      <c r="DX128" s="1045"/>
      <c r="DY128" s="1045"/>
      <c r="DZ128" s="1046"/>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4635949</v>
      </c>
      <c r="AB129" s="959"/>
      <c r="AC129" s="959"/>
      <c r="AD129" s="959"/>
      <c r="AE129" s="960"/>
      <c r="AF129" s="961">
        <v>5105624</v>
      </c>
      <c r="AG129" s="959"/>
      <c r="AH129" s="959"/>
      <c r="AI129" s="959"/>
      <c r="AJ129" s="960"/>
      <c r="AK129" s="961">
        <v>4908912</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495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550542</v>
      </c>
      <c r="AB130" s="959"/>
      <c r="AC130" s="959"/>
      <c r="AD130" s="959"/>
      <c r="AE130" s="960"/>
      <c r="AF130" s="961">
        <v>667772</v>
      </c>
      <c r="AG130" s="959"/>
      <c r="AH130" s="959"/>
      <c r="AI130" s="959"/>
      <c r="AJ130" s="960"/>
      <c r="AK130" s="961">
        <v>638677</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5.2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4085407</v>
      </c>
      <c r="AB131" s="986"/>
      <c r="AC131" s="986"/>
      <c r="AD131" s="986"/>
      <c r="AE131" s="987"/>
      <c r="AF131" s="985">
        <v>4437852</v>
      </c>
      <c r="AG131" s="986"/>
      <c r="AH131" s="986"/>
      <c r="AI131" s="986"/>
      <c r="AJ131" s="987"/>
      <c r="AK131" s="985">
        <v>4270235</v>
      </c>
      <c r="AL131" s="986"/>
      <c r="AM131" s="986"/>
      <c r="AN131" s="986"/>
      <c r="AO131" s="987"/>
      <c r="AP131" s="1110"/>
      <c r="AQ131" s="1111"/>
      <c r="AR131" s="1111"/>
      <c r="AS131" s="1111"/>
      <c r="AT131" s="1112"/>
      <c r="AU131" s="233"/>
      <c r="AV131" s="233"/>
      <c r="AW131" s="233"/>
      <c r="AX131" s="1083" t="s">
        <v>500</v>
      </c>
      <c r="AY131" s="740"/>
      <c r="AZ131" s="740"/>
      <c r="BA131" s="740"/>
      <c r="BB131" s="740"/>
      <c r="BC131" s="740"/>
      <c r="BD131" s="740"/>
      <c r="BE131" s="1042"/>
      <c r="BF131" s="1084">
        <v>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4.2713981739999998</v>
      </c>
      <c r="AB132" s="1097"/>
      <c r="AC132" s="1097"/>
      <c r="AD132" s="1097"/>
      <c r="AE132" s="1098"/>
      <c r="AF132" s="1099">
        <v>5.57434092</v>
      </c>
      <c r="AG132" s="1097"/>
      <c r="AH132" s="1097"/>
      <c r="AI132" s="1097"/>
      <c r="AJ132" s="1098"/>
      <c r="AK132" s="1099">
        <v>5.8659066769999999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4.5999999999999996</v>
      </c>
      <c r="AB133" s="1080"/>
      <c r="AC133" s="1080"/>
      <c r="AD133" s="1080"/>
      <c r="AE133" s="1081"/>
      <c r="AF133" s="1079">
        <v>5</v>
      </c>
      <c r="AG133" s="1080"/>
      <c r="AH133" s="1080"/>
      <c r="AI133" s="1080"/>
      <c r="AJ133" s="1081"/>
      <c r="AK133" s="1079">
        <v>5.2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2PhZqRD+CM5bFNB8qTqOK2vuIyyu8cGeEs+9tO6XGzFkzjB8P3gFHR8jWHki+piNjxiquNl/1eVetOLV/kJCw==" saltValue="DcHhAlc2XC/+vZU0WCCy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78"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ufx/esEfKPhkV2L7PO4DOLB6dDwI+OIQPbpN7/ax7Ei/JFHQW+gkGXkzZrIeVdqDO7juaFKb7wOSe4uM+QpZvg==" saltValue="KiWddq1tLypE3GpySZub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66" zoomScale="80" zoomScaleNormal="8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AenUQBUddb4/jqgJAHzMki8NL60c9iHoKTegqMECMI6tS1BqZm8tAJWrn233WAK8khCa88zDOvpl1duwTP5+A==" saltValue="jVK35u3kFwDrW6+qI6N/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1"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1278770</v>
      </c>
      <c r="AP9" s="281">
        <v>90552</v>
      </c>
      <c r="AQ9" s="282">
        <v>104296</v>
      </c>
      <c r="AR9" s="283">
        <v>-13.2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239675</v>
      </c>
      <c r="AP10" s="284">
        <v>16972</v>
      </c>
      <c r="AQ10" s="285">
        <v>16614</v>
      </c>
      <c r="AR10" s="286">
        <v>2.2000000000000002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799</v>
      </c>
      <c r="AR11" s="286" t="s">
        <v>515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66396</v>
      </c>
      <c r="AP13" s="284">
        <v>4702</v>
      </c>
      <c r="AQ13" s="285">
        <v>4504</v>
      </c>
      <c r="AR13" s="286">
        <v>4.4000000000000004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35074</v>
      </c>
      <c r="AP14" s="284">
        <v>2484</v>
      </c>
      <c r="AQ14" s="285">
        <v>2125</v>
      </c>
      <c r="AR14" s="286">
        <v>16.899999999999999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-84755</v>
      </c>
      <c r="AP15" s="284">
        <v>-6002</v>
      </c>
      <c r="AQ15" s="285">
        <v>-7352</v>
      </c>
      <c r="AR15" s="286">
        <v>-18.399999999999999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1535160</v>
      </c>
      <c r="AP16" s="284">
        <v>108707</v>
      </c>
      <c r="AQ16" s="285">
        <v>120986</v>
      </c>
      <c r="AR16" s="286">
        <v>-10.1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8.7100000000000009</v>
      </c>
      <c r="AP21" s="298">
        <v>10.56</v>
      </c>
      <c r="AQ21" s="299">
        <v>-1.85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100.9</v>
      </c>
      <c r="AP22" s="303">
        <v>96.8</v>
      </c>
      <c r="AQ22" s="304">
        <v>4.0999999999999996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766971</v>
      </c>
      <c r="AP32" s="312">
        <v>54310</v>
      </c>
      <c r="AQ32" s="313">
        <v>60627</v>
      </c>
      <c r="AR32" s="314">
        <v>-10.4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100832</v>
      </c>
      <c r="AP35" s="312">
        <v>7140</v>
      </c>
      <c r="AQ35" s="313">
        <v>21887</v>
      </c>
      <c r="AR35" s="314">
        <v>-67.400000000000006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23693</v>
      </c>
      <c r="AP36" s="312">
        <v>1678</v>
      </c>
      <c r="AQ36" s="313">
        <v>5351</v>
      </c>
      <c r="AR36" s="314">
        <v>-68.599999999999994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7355</v>
      </c>
      <c r="AP37" s="312">
        <v>521</v>
      </c>
      <c r="AQ37" s="313">
        <v>569</v>
      </c>
      <c r="AR37" s="314">
        <v>-8.4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12</v>
      </c>
      <c r="AR38" s="304" t="s">
        <v>515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-9686</v>
      </c>
      <c r="AP39" s="312">
        <v>-686</v>
      </c>
      <c r="AQ39" s="313">
        <v>-1532</v>
      </c>
      <c r="AR39" s="314">
        <v>-55.2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-638677</v>
      </c>
      <c r="AP40" s="312">
        <v>-45226</v>
      </c>
      <c r="AQ40" s="313">
        <v>-57744</v>
      </c>
      <c r="AR40" s="314">
        <v>-21.7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250488</v>
      </c>
      <c r="AP41" s="312">
        <v>17737</v>
      </c>
      <c r="AQ41" s="313">
        <v>29170</v>
      </c>
      <c r="AR41" s="314">
        <v>-39.200000000000003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1599347</v>
      </c>
      <c r="AN51" s="334">
        <v>104023</v>
      </c>
      <c r="AO51" s="335">
        <v>-11.9</v>
      </c>
      <c r="AP51" s="336">
        <v>96462</v>
      </c>
      <c r="AQ51" s="337">
        <v>-2.5</v>
      </c>
      <c r="AR51" s="338">
        <v>-9.4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687136</v>
      </c>
      <c r="AN52" s="342">
        <v>44692</v>
      </c>
      <c r="AO52" s="343">
        <v>12.8</v>
      </c>
      <c r="AP52" s="344">
        <v>39886</v>
      </c>
      <c r="AQ52" s="345">
        <v>-8.8000000000000007</v>
      </c>
      <c r="AR52" s="346">
        <v>21.6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989239</v>
      </c>
      <c r="AN53" s="334">
        <v>65673</v>
      </c>
      <c r="AO53" s="335">
        <v>-36.9</v>
      </c>
      <c r="AP53" s="336">
        <v>83103</v>
      </c>
      <c r="AQ53" s="337">
        <v>-13.8</v>
      </c>
      <c r="AR53" s="338">
        <v>-23.1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649357</v>
      </c>
      <c r="AN54" s="342">
        <v>43109</v>
      </c>
      <c r="AO54" s="343">
        <v>-3.5</v>
      </c>
      <c r="AP54" s="344">
        <v>41378</v>
      </c>
      <c r="AQ54" s="345">
        <v>3.7</v>
      </c>
      <c r="AR54" s="346">
        <v>-7.2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1331698</v>
      </c>
      <c r="AN55" s="334">
        <v>90321</v>
      </c>
      <c r="AO55" s="335">
        <v>37.5</v>
      </c>
      <c r="AP55" s="336">
        <v>94796</v>
      </c>
      <c r="AQ55" s="337">
        <v>14.1</v>
      </c>
      <c r="AR55" s="338">
        <v>23.4</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829535</v>
      </c>
      <c r="AN56" s="342">
        <v>56263</v>
      </c>
      <c r="AO56" s="343">
        <v>30.5</v>
      </c>
      <c r="AP56" s="344">
        <v>55781</v>
      </c>
      <c r="AQ56" s="345">
        <v>34.799999999999997</v>
      </c>
      <c r="AR56" s="346">
        <v>-4.3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769935</v>
      </c>
      <c r="AN57" s="334">
        <v>53505</v>
      </c>
      <c r="AO57" s="335">
        <v>-40.799999999999997</v>
      </c>
      <c r="AP57" s="336">
        <v>85942</v>
      </c>
      <c r="AQ57" s="337">
        <v>-9.3000000000000007</v>
      </c>
      <c r="AR57" s="338">
        <v>-31.5</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366871</v>
      </c>
      <c r="AN58" s="342">
        <v>25495</v>
      </c>
      <c r="AO58" s="343">
        <v>-54.7</v>
      </c>
      <c r="AP58" s="344">
        <v>48630</v>
      </c>
      <c r="AQ58" s="345">
        <v>-12.8</v>
      </c>
      <c r="AR58" s="346">
        <v>-41.9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1060684</v>
      </c>
      <c r="AN59" s="334">
        <v>75109</v>
      </c>
      <c r="AO59" s="335">
        <v>40.4</v>
      </c>
      <c r="AP59" s="336">
        <v>95007</v>
      </c>
      <c r="AQ59" s="337">
        <v>10.5</v>
      </c>
      <c r="AR59" s="338">
        <v>29.9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461506</v>
      </c>
      <c r="AN60" s="342">
        <v>32680</v>
      </c>
      <c r="AO60" s="343">
        <v>28.2</v>
      </c>
      <c r="AP60" s="344">
        <v>48509</v>
      </c>
      <c r="AQ60" s="345">
        <v>-0.2</v>
      </c>
      <c r="AR60" s="346">
        <v>28.4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1150181</v>
      </c>
      <c r="AN61" s="349">
        <v>77726</v>
      </c>
      <c r="AO61" s="350">
        <v>-2.2999999999999998</v>
      </c>
      <c r="AP61" s="351">
        <v>91062</v>
      </c>
      <c r="AQ61" s="352">
        <v>-0.2</v>
      </c>
      <c r="AR61" s="338">
        <v>-2.1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598881</v>
      </c>
      <c r="AN62" s="342">
        <v>40448</v>
      </c>
      <c r="AO62" s="343">
        <v>2.7</v>
      </c>
      <c r="AP62" s="344">
        <v>46837</v>
      </c>
      <c r="AQ62" s="345">
        <v>3.3</v>
      </c>
      <c r="AR62" s="346">
        <v>-0.6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dCoxFMXh5zHVYBll69BoPscEZ/ZvOFSVYnFn5tiY4bb9jkMMvwQsI3gFmvcM8bqOnD7R4YwjDJ/g/HntpO48hA==" saltValue="IzKjM8vfENKvbOUrFRdy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8"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555</v>
      </c>
    </row>
    <row r="120" spans="125:125" ht="13.5" hidden="1" customHeight="1"/>
    <row r="121" spans="125:125" ht="13.5" hidden="1" customHeight="1">
      <c r="DU121" s="259"/>
    </row>
  </sheetData>
  <sheetProtection algorithmName="SHA-512" hashValue="Uldqv4RQpUjXmWsypLJX//T64yUwlbvVn5PDOHZ7mX18MZopM7od6A2StLmPtHo08I6IGhsYj9Y5Pn5Let5Umw==" saltValue="x6EEgt3ikb2HRVSPAMEb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8"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556</v>
      </c>
    </row>
  </sheetData>
  <sheetProtection algorithmName="SHA-512" hashValue="SB+/bCyeZyrg6G5N6RtVyGsF6fB83DgSN/llpdkU4QgKV4vIg8xCfCqfhU6tAT9dxqorW8XKUEQULI3N2aK+uw==" saltValue="ahpyAYlhK7t3xEGMFh6H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39" t="s">
        <v>3</v>
      </c>
      <c r="D47" s="1139"/>
      <c r="E47" s="1140"/>
      <c r="F47" s="11">
        <v>25.86</v>
      </c>
      <c r="G47" s="12">
        <v>20.079999999999998</v>
      </c>
      <c r="H47" s="12">
        <v>19.440000000000001</v>
      </c>
      <c r="I47" s="12">
        <v>18.600000000000001</v>
      </c>
      <c r="J47" s="13">
        <v>24.51</v>
      </c>
    </row>
    <row r="48" spans="2:10" ht="57.75" customHeight="1">
      <c r="B48" s="14"/>
      <c r="C48" s="1141" t="s">
        <v>4</v>
      </c>
      <c r="D48" s="1141"/>
      <c r="E48" s="1142"/>
      <c r="F48" s="15">
        <v>5.25</v>
      </c>
      <c r="G48" s="16">
        <v>3.65</v>
      </c>
      <c r="H48" s="16">
        <v>4.93</v>
      </c>
      <c r="I48" s="16">
        <v>11.67</v>
      </c>
      <c r="J48" s="17">
        <v>10</v>
      </c>
    </row>
    <row r="49" spans="2:10" ht="57.75" customHeight="1" thickBot="1">
      <c r="B49" s="18"/>
      <c r="C49" s="1143" t="s">
        <v>5</v>
      </c>
      <c r="D49" s="1143"/>
      <c r="E49" s="1144"/>
      <c r="F49" s="19" t="s">
        <v>562</v>
      </c>
      <c r="G49" s="20" t="s">
        <v>563</v>
      </c>
      <c r="H49" s="20">
        <v>2.5299999999999998</v>
      </c>
      <c r="I49" s="20">
        <v>8.1300000000000008</v>
      </c>
      <c r="J49" s="21">
        <v>3.09</v>
      </c>
    </row>
    <row r="50" spans="2:10"/>
  </sheetData>
  <sheetProtection algorithmName="SHA-512" hashValue="plPX7H7XRXP+PH2j0VPvhrFjNqL9ClSgvOdXe4FEq/WgiFApV3lZ8Bc5VFb7I6ojl/3m/siPToZgvIUzIOrmQQ==" saltValue="FwOpCsBTlrQdEKcNprz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2024-03-16T05:36:58Z</cp:lastPrinted>
  <dcterms:created xsi:type="dcterms:W3CDTF">2024-03-14T01:21:26Z</dcterms:created>
  <dcterms:modified xsi:type="dcterms:W3CDTF">2024-03-16T05:37:44Z</dcterms:modified>
  <cp:category/>
</cp:coreProperties>
</file>