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360" yWindow="270" windowWidth="14715" windowHeight="8355" tabRatio="376" activeTab="1"/>
  </bookViews>
  <sheets>
    <sheet name="表紙" sheetId="1" r:id="rId1"/>
    <sheet name="事業所数・従業者数・規模別 " sheetId="8" r:id="rId2"/>
  </sheets>
  <definedNames>
    <definedName name="_xlnm.Print_Area" localSheetId="1">'事業所数・従業者数・規模別 '!$A$1:$O$40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8" l="1"/>
  <c r="B35" i="8"/>
  <c r="C34" i="8"/>
  <c r="B34" i="8"/>
  <c r="C33" i="8"/>
  <c r="B33" i="8"/>
  <c r="M23" i="8"/>
  <c r="L23" i="8"/>
  <c r="I23" i="8"/>
  <c r="H23" i="8"/>
  <c r="E23" i="8"/>
  <c r="D23" i="8"/>
  <c r="M22" i="8"/>
  <c r="L22" i="8"/>
  <c r="I22" i="8"/>
  <c r="H22" i="8"/>
  <c r="E22" i="8"/>
  <c r="D22" i="8"/>
  <c r="M21" i="8"/>
  <c r="L21" i="8"/>
  <c r="I21" i="8"/>
  <c r="H21" i="8"/>
  <c r="E21" i="8"/>
  <c r="D21" i="8"/>
  <c r="M20" i="8"/>
  <c r="L20" i="8"/>
  <c r="I20" i="8"/>
  <c r="H20" i="8"/>
  <c r="E20" i="8"/>
  <c r="D20" i="8"/>
  <c r="M19" i="8"/>
  <c r="L19" i="8"/>
  <c r="I19" i="8"/>
  <c r="H19" i="8"/>
  <c r="E19" i="8"/>
  <c r="D19" i="8"/>
  <c r="M18" i="8"/>
  <c r="L18" i="8"/>
  <c r="I18" i="8"/>
  <c r="H18" i="8"/>
  <c r="E18" i="8"/>
  <c r="D18" i="8"/>
  <c r="M17" i="8"/>
  <c r="L17" i="8"/>
  <c r="I17" i="8"/>
  <c r="H17" i="8"/>
  <c r="E17" i="8"/>
  <c r="D17" i="8"/>
  <c r="M16" i="8"/>
  <c r="L16" i="8"/>
  <c r="I16" i="8"/>
  <c r="H16" i="8"/>
  <c r="E16" i="8"/>
  <c r="D16" i="8"/>
  <c r="M15" i="8"/>
  <c r="L15" i="8"/>
  <c r="I15" i="8"/>
  <c r="H15" i="8"/>
  <c r="E15" i="8"/>
  <c r="D15" i="8"/>
  <c r="M14" i="8"/>
  <c r="L14" i="8"/>
  <c r="I14" i="8"/>
  <c r="H14" i="8"/>
  <c r="E14" i="8"/>
  <c r="D14" i="8"/>
  <c r="M13" i="8"/>
  <c r="L13" i="8"/>
  <c r="I13" i="8"/>
  <c r="H13" i="8"/>
  <c r="E13" i="8"/>
  <c r="D13" i="8"/>
  <c r="M12" i="8"/>
  <c r="L12" i="8"/>
  <c r="I12" i="8"/>
  <c r="H12" i="8"/>
  <c r="E12" i="8"/>
  <c r="D12" i="8"/>
  <c r="M10" i="8"/>
  <c r="L10" i="8"/>
  <c r="I10" i="8"/>
  <c r="H10" i="8"/>
  <c r="E10" i="8"/>
  <c r="D10" i="8"/>
  <c r="M9" i="8"/>
  <c r="L9" i="8"/>
  <c r="I9" i="8"/>
  <c r="H9" i="8"/>
  <c r="E9" i="8"/>
  <c r="D9" i="8"/>
  <c r="M8" i="8"/>
  <c r="L8" i="8"/>
  <c r="I8" i="8"/>
  <c r="H8" i="8"/>
  <c r="E8" i="8"/>
  <c r="D8" i="8"/>
  <c r="M7" i="8"/>
  <c r="L7" i="8"/>
  <c r="I7" i="8"/>
  <c r="H7" i="8"/>
  <c r="E7" i="8"/>
  <c r="D7" i="8"/>
  <c r="M6" i="8"/>
  <c r="L6" i="8"/>
  <c r="K6" i="8"/>
  <c r="J6" i="8"/>
  <c r="I6" i="8"/>
  <c r="H6" i="8"/>
  <c r="G6" i="8"/>
  <c r="F6" i="8"/>
  <c r="E6" i="8"/>
  <c r="D6" i="8"/>
  <c r="C6" i="8"/>
  <c r="B6" i="8"/>
</calcChain>
</file>

<file path=xl/sharedStrings.xml><?xml version="1.0" encoding="utf-8"?>
<sst xmlns="http://schemas.openxmlformats.org/spreadsheetml/2006/main" count="88" uniqueCount="49">
  <si>
    <t>農林漁業</t>
    <rPh sb="0" eb="1">
      <t>ノウ</t>
    </rPh>
    <rPh sb="1" eb="2">
      <t>リン</t>
    </rPh>
    <rPh sb="2" eb="4">
      <t>ギョギョウ</t>
    </rPh>
    <phoneticPr fontId="1"/>
  </si>
  <si>
    <t>２０～２９人</t>
    <rPh sb="5" eb="6">
      <t>ニン</t>
    </rPh>
    <phoneticPr fontId="1"/>
  </si>
  <si>
    <t>総数</t>
    <rPh sb="0" eb="2">
      <t>ソウスウ</t>
    </rPh>
    <phoneticPr fontId="1"/>
  </si>
  <si>
    <t>２　従業者規模別事業所数・従業者数</t>
    <rPh sb="2" eb="5">
      <t>ジュウギョウシャ</t>
    </rPh>
    <rPh sb="5" eb="7">
      <t>キボ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</si>
  <si>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１　事業所数・従業者数</t>
    <rPh sb="2" eb="5">
      <t>ジギョウショ</t>
    </rPh>
    <rPh sb="5" eb="6">
      <t>スウ</t>
    </rPh>
    <rPh sb="7" eb="10">
      <t>ジュウギョウシャ</t>
    </rPh>
    <rPh sb="10" eb="11">
      <t>スウ</t>
    </rPh>
    <phoneticPr fontId="1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</si>
  <si>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</si>
  <si>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"/>
  </si>
  <si>
    <t>その他サービス業</t>
    <rPh sb="2" eb="3">
      <t>タ</t>
    </rPh>
    <rPh sb="7" eb="8">
      <t>ギョウ</t>
    </rPh>
    <phoneticPr fontId="1"/>
  </si>
  <si>
    <t>　１　事業所数・従業者数</t>
    <rPh sb="3" eb="6">
      <t>ジギョウショ</t>
    </rPh>
    <rPh sb="6" eb="7">
      <t>スウ</t>
    </rPh>
    <rPh sb="8" eb="11">
      <t>ジュウギョウシャ</t>
    </rPh>
    <rPh sb="11" eb="12">
      <t>スウ</t>
    </rPh>
    <phoneticPr fontId="1"/>
  </si>
  <si>
    <t>建設業</t>
    <rPh sb="0" eb="3">
      <t>ケンセツギョウ</t>
    </rPh>
    <phoneticPr fontId="1"/>
  </si>
  <si>
    <t>（単位：事業所・人）</t>
  </si>
  <si>
    <t>産業分類</t>
    <rPh sb="0" eb="2">
      <t>サンギョウ</t>
    </rPh>
    <rPh sb="2" eb="4">
      <t>ブンルイ</t>
    </rPh>
    <phoneticPr fontId="1"/>
  </si>
  <si>
    <t>従業者数</t>
    <rPh sb="0" eb="2">
      <t>ジュウギョウ</t>
    </rPh>
    <rPh sb="2" eb="3">
      <t>シャ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</si>
  <si>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</si>
  <si>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</si>
  <si>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</si>
  <si>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製造業</t>
    <rPh sb="0" eb="3">
      <t>セイゾウギョウ</t>
    </rPh>
    <phoneticPr fontId="1"/>
  </si>
  <si>
    <t>卸・小売業</t>
    <rPh sb="0" eb="1">
      <t>オロシ</t>
    </rPh>
    <rPh sb="2" eb="5">
      <t>コウリギョウ</t>
    </rPh>
    <phoneticPr fontId="1"/>
  </si>
  <si>
    <t>電気・ガス・水道</t>
    <rPh sb="0" eb="2">
      <t>デンキ</t>
    </rPh>
    <rPh sb="6" eb="8">
      <t>スイドウ</t>
    </rPh>
    <phoneticPr fontId="1"/>
  </si>
  <si>
    <t>金融・保険業</t>
    <rPh sb="0" eb="2">
      <t>キンユウ</t>
    </rPh>
    <rPh sb="3" eb="6">
      <t>ホケンギョウ</t>
    </rPh>
    <phoneticPr fontId="1"/>
  </si>
  <si>
    <t>３０人以上</t>
    <rPh sb="2" eb="5">
      <t>ニンイジョウ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</si>
  <si>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</si>
  <si>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</si>
  <si>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１０～１９人</t>
    <rPh sb="5" eb="6">
      <t>ニン</t>
    </rPh>
    <phoneticPr fontId="1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</si>
  <si>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</si>
  <si>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－</t>
  </si>
  <si>
    <t>民　　　　　　　　　営</t>
    <rPh sb="0" eb="1">
      <t>タミ</t>
    </rPh>
    <rPh sb="10" eb="11">
      <t>エイ</t>
    </rPh>
    <phoneticPr fontId="1"/>
  </si>
  <si>
    <t>構成比</t>
    <rPh sb="0" eb="3">
      <t>コウセイヒ</t>
    </rPh>
    <phoneticPr fontId="1"/>
  </si>
  <si>
    <t>医療・福祉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</si>
  <si>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</si>
  <si>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</si>
  <si>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</si>
  <si>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</si>
  <si>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</si>
  <si>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生活関連サービス・娯楽業</t>
    <rPh sb="0" eb="2">
      <t>セイカツ</t>
    </rPh>
    <rPh sb="2" eb="4">
      <t>カンレン</t>
    </rPh>
    <rPh sb="9" eb="11">
      <t>ゴラク</t>
    </rPh>
    <rPh sb="11" eb="12">
      <t>ギョウ</t>
    </rPh>
    <phoneticPr fontId="1"/>
  </si>
  <si>
    <t>平成２８年</t>
    <rPh sb="0" eb="2">
      <t>ヘイセイ</t>
    </rPh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</si>
  <si>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</si>
  <si>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（単位：事業所・人・％）</t>
  </si>
  <si>
    <t>平成２４年</t>
    <rPh sb="0" eb="2">
      <t>ヘイセイ</t>
    </rPh>
    <rPh sb="4" eb="5">
      <t>ネン</t>
    </rPh>
    <phoneticPr fontId="1"/>
  </si>
  <si>
    <t>　２　規模別事業所数・従業者数</t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</si>
  <si>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平成24年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</si>
  <si>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</si>
  <si>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経済センサス年</t>
    <rPh sb="0" eb="2">
      <t>ケイザイ</t>
    </rPh>
    <rPh sb="6" eb="7">
      <t>ネン</t>
    </rPh>
    <phoneticPr fontId="1"/>
  </si>
  <si>
    <t>-</t>
  </si>
  <si>
    <t>資料：平成２４年経済センサス‐活動調査　平成23年2月1日調査基準日（公務を除く）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2">
      <t>ヘイセイ</t>
    </rPh>
    <rPh sb="29" eb="31">
      <t>チョウサ</t>
    </rPh>
    <rPh sb="31" eb="34">
      <t>キジュンビ</t>
    </rPh>
    <rPh sb="35" eb="37">
      <t>コウム</t>
    </rPh>
    <rPh sb="38" eb="39">
      <t>ノゾ</t>
    </rPh>
    <phoneticPr fontId="1"/>
  </si>
  <si>
    <t>　　　　平成２８年経済センサス‐活動調査　平成28年6月1日調査基準日（公務を除く）</t>
    <rPh sb="30" eb="32">
      <t>チョウサ</t>
    </rPh>
    <rPh sb="32" eb="35">
      <t>キジュンビ</t>
    </rPh>
    <rPh sb="36" eb="38">
      <t>コウム</t>
    </rPh>
    <phoneticPr fontId="1"/>
  </si>
  <si>
    <t>　　　　令和3年度経済センサス‐活動調査　令和3年6月1日調査基準日（公務を除く）</t>
    <rPh sb="4" eb="6">
      <t>レイワ</t>
    </rPh>
    <rPh sb="7" eb="9">
      <t>ネンド</t>
    </rPh>
    <rPh sb="21" eb="23">
      <t>レイワ</t>
    </rPh>
    <rPh sb="29" eb="31">
      <t>チョウサ</t>
    </rPh>
    <rPh sb="31" eb="34">
      <t>キジュンビ</t>
    </rPh>
    <rPh sb="35" eb="37">
      <t>コウム</t>
    </rPh>
    <phoneticPr fontId="1"/>
  </si>
  <si>
    <t>令和３年</t>
    <rPh sb="0" eb="2">
      <t>レイワ</t>
    </rPh>
    <rPh sb="3" eb="4">
      <t>ネン</t>
    </rPh>
    <phoneticPr fontId="1"/>
  </si>
  <si>
    <t>資料：平成２４年、平成２８年、令和３年経済センサス‐活動調査</t>
    <rPh sb="0" eb="2">
      <t>シリョウ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</si>
</sst>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2"/>
      <name val="ＭＳ Ｐゴシック"/>
      <family val="3"/>
    </font>
    <font>
      <sz val="10"/>
      <name val="ＭＳ Ｐ明朝"/>
      <family val="1"/>
    </font>
    <font>
      <sz val="11"/>
      <color theme="1"/>
      <name val="ＭＳ Ｐ明朝"/>
      <family val="1"/>
    </font>
    <font>
      <sz val="9"/>
      <name val="ＭＳ Ｐ明朝"/>
      <family val="1"/>
    </font>
    <font>
      <sz val="11"/>
      <name val="ＭＳ Ｐゴシック"/>
      <family val="3"/>
    </font>
    <font>
      <sz val="11"/>
      <color rgb="FFFF0000"/>
      <name val="ＭＳ Ｐ明朝"/>
      <family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0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Fill="1" applyBorder="1"/>
    <xf numFmtId="0" fontId="3" fillId="0" borderId="0" xfId="0" applyFont="1" applyFill="1" applyBorder="1"/>
    <xf numFmtId="0" fontId="6" fillId="0" borderId="6" xfId="0" applyFont="1" applyFill="1" applyBorder="1"/>
    <xf numFmtId="0" fontId="7" fillId="0" borderId="10" xfId="0" applyFont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4" xfId="0" applyFont="1" applyBorder="1"/>
    <xf numFmtId="176" fontId="0" fillId="0" borderId="11" xfId="1" applyNumberFormat="1" applyFont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0" xfId="0" applyNumberFormat="1" applyFont="1" applyBorder="1"/>
    <xf numFmtId="0" fontId="7" fillId="0" borderId="16" xfId="0" applyFont="1" applyBorder="1" applyAlignment="1">
      <alignment horizontal="center" vertical="center"/>
    </xf>
    <xf numFmtId="176" fontId="0" fillId="0" borderId="21" xfId="1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/>
    <xf numFmtId="176" fontId="3" fillId="0" borderId="0" xfId="0" applyNumberFormat="1" applyFont="1" applyBorder="1"/>
    <xf numFmtId="0" fontId="9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shrinkToFit="1"/>
    </xf>
    <xf numFmtId="38" fontId="10" fillId="0" borderId="0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 shrinkToFit="1"/>
    </xf>
    <xf numFmtId="0" fontId="10" fillId="0" borderId="5" xfId="0" applyFont="1" applyBorder="1" applyAlignment="1">
      <alignment horizontal="distributed" vertical="center" shrinkToFit="1"/>
    </xf>
    <xf numFmtId="38" fontId="10" fillId="0" borderId="14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　事　業　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workbookViewId="0"/>
  </sheetViews>
  <sheetFormatPr defaultRowHeight="13.5" x14ac:dyDescent="0.15"/>
  <sheetData>
    <row r="16" spans="2:2" s="1" customFormat="1" ht="27" customHeight="1" x14ac:dyDescent="0.2">
      <c r="B16" s="1" t="s">
        <v>4</v>
      </c>
    </row>
    <row r="17" spans="2:2" s="1" customFormat="1" ht="27" customHeight="1" x14ac:dyDescent="0.2">
      <c r="B17" s="1" t="s">
        <v>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BreakPreview" zoomScaleSheetLayoutView="100" workbookViewId="0">
      <selection activeCell="T34" sqref="T34"/>
    </sheetView>
  </sheetViews>
  <sheetFormatPr defaultRowHeight="13.5" x14ac:dyDescent="0.15"/>
  <cols>
    <col min="1" max="1" width="17.75" style="2" customWidth="1"/>
    <col min="2" max="2" width="8.5" style="2" bestFit="1" customWidth="1"/>
    <col min="3" max="16" width="7.875" style="2" bestFit="1" customWidth="1"/>
    <col min="17" max="17" width="8.625" style="2" customWidth="1"/>
    <col min="18" max="18" width="9" style="2" customWidth="1"/>
    <col min="19" max="16384" width="9" style="2"/>
  </cols>
  <sheetData>
    <row r="1" spans="1:17" ht="14.25" x14ac:dyDescent="0.15">
      <c r="A1" s="5" t="s">
        <v>8</v>
      </c>
    </row>
    <row r="2" spans="1:17" x14ac:dyDescent="0.15">
      <c r="I2" s="39" t="s">
        <v>37</v>
      </c>
      <c r="J2" s="39"/>
      <c r="K2" s="39"/>
      <c r="L2" s="39"/>
      <c r="M2" s="39"/>
      <c r="N2" s="27"/>
      <c r="O2" s="27"/>
      <c r="P2" s="27"/>
      <c r="Q2" s="27"/>
    </row>
    <row r="3" spans="1:17" s="3" customFormat="1" ht="15.95" customHeight="1" x14ac:dyDescent="0.15">
      <c r="A3" s="35" t="s">
        <v>11</v>
      </c>
      <c r="B3" s="46" t="s">
        <v>38</v>
      </c>
      <c r="C3" s="47"/>
      <c r="D3" s="47"/>
      <c r="E3" s="47"/>
      <c r="F3" s="46" t="s">
        <v>35</v>
      </c>
      <c r="G3" s="47"/>
      <c r="H3" s="47"/>
      <c r="I3" s="47"/>
      <c r="J3" s="46" t="s">
        <v>47</v>
      </c>
      <c r="K3" s="47"/>
      <c r="L3" s="47"/>
      <c r="M3" s="48"/>
      <c r="N3" s="28"/>
      <c r="O3" s="28"/>
      <c r="P3" s="28"/>
      <c r="Q3" s="28"/>
    </row>
    <row r="4" spans="1:17" s="3" customFormat="1" ht="15.95" customHeight="1" x14ac:dyDescent="0.15">
      <c r="A4" s="36"/>
      <c r="B4" s="37" t="s">
        <v>13</v>
      </c>
      <c r="C4" s="37" t="s">
        <v>14</v>
      </c>
      <c r="D4" s="42" t="s">
        <v>27</v>
      </c>
      <c r="E4" s="36"/>
      <c r="F4" s="37" t="s">
        <v>13</v>
      </c>
      <c r="G4" s="37" t="s">
        <v>14</v>
      </c>
      <c r="H4" s="42" t="s">
        <v>27</v>
      </c>
      <c r="I4" s="36"/>
      <c r="J4" s="37" t="s">
        <v>13</v>
      </c>
      <c r="K4" s="37" t="s">
        <v>14</v>
      </c>
      <c r="L4" s="42" t="s">
        <v>27</v>
      </c>
      <c r="M4" s="49"/>
    </row>
    <row r="5" spans="1:17" s="3" customFormat="1" ht="15.95" customHeight="1" x14ac:dyDescent="0.15">
      <c r="A5" s="36"/>
      <c r="B5" s="38"/>
      <c r="C5" s="38"/>
      <c r="D5" s="15" t="s">
        <v>13</v>
      </c>
      <c r="E5" s="15" t="s">
        <v>14</v>
      </c>
      <c r="F5" s="38"/>
      <c r="G5" s="38"/>
      <c r="H5" s="15" t="s">
        <v>13</v>
      </c>
      <c r="I5" s="15" t="s">
        <v>14</v>
      </c>
      <c r="J5" s="38"/>
      <c r="K5" s="38"/>
      <c r="L5" s="15" t="s">
        <v>13</v>
      </c>
      <c r="M5" s="25" t="s">
        <v>14</v>
      </c>
    </row>
    <row r="6" spans="1:17" s="4" customFormat="1" ht="15.95" customHeight="1" x14ac:dyDescent="0.15">
      <c r="A6" s="6" t="s">
        <v>2</v>
      </c>
      <c r="B6" s="16">
        <f t="shared" ref="B6:M6" si="0">SUM(B7:B23)</f>
        <v>932</v>
      </c>
      <c r="C6" s="16">
        <f t="shared" si="0"/>
        <v>6217</v>
      </c>
      <c r="D6" s="20">
        <f t="shared" si="0"/>
        <v>119.48717948717947</v>
      </c>
      <c r="E6" s="20">
        <f t="shared" si="0"/>
        <v>111.73616103522644</v>
      </c>
      <c r="F6" s="16">
        <f t="shared" si="0"/>
        <v>862</v>
      </c>
      <c r="G6" s="16">
        <f t="shared" si="0"/>
        <v>5997</v>
      </c>
      <c r="H6" s="20">
        <f t="shared" si="0"/>
        <v>110.51282051282053</v>
      </c>
      <c r="I6" s="20">
        <f t="shared" si="0"/>
        <v>107.78217109992811</v>
      </c>
      <c r="J6" s="16">
        <f t="shared" si="0"/>
        <v>780</v>
      </c>
      <c r="K6" s="16">
        <f t="shared" si="0"/>
        <v>5564</v>
      </c>
      <c r="L6" s="20">
        <f t="shared" si="0"/>
        <v>100</v>
      </c>
      <c r="M6" s="26">
        <f t="shared" si="0"/>
        <v>100</v>
      </c>
    </row>
    <row r="7" spans="1:17" s="3" customFormat="1" ht="15.95" customHeight="1" x14ac:dyDescent="0.15">
      <c r="A7" s="7" t="s">
        <v>0</v>
      </c>
      <c r="B7" s="17">
        <v>11</v>
      </c>
      <c r="C7" s="17">
        <v>59</v>
      </c>
      <c r="D7" s="21">
        <f>B7/$J$6*100</f>
        <v>1.4102564102564104</v>
      </c>
      <c r="E7" s="21">
        <f>C7/$K$6*100</f>
        <v>1.0603882099209201</v>
      </c>
      <c r="F7" s="17">
        <v>10</v>
      </c>
      <c r="G7" s="17">
        <v>110</v>
      </c>
      <c r="H7" s="21">
        <f>F7/$J$6*100</f>
        <v>1.2820512820512819</v>
      </c>
      <c r="I7" s="21">
        <f>G7/$K$6*100</f>
        <v>1.9769949676491732</v>
      </c>
      <c r="J7" s="17">
        <v>18</v>
      </c>
      <c r="K7" s="17">
        <v>136</v>
      </c>
      <c r="L7" s="21">
        <f>J7/$J$6*100</f>
        <v>2.3076923076923079</v>
      </c>
      <c r="M7" s="21">
        <f>K7/$K$6*100</f>
        <v>2.4442846872753416</v>
      </c>
    </row>
    <row r="8" spans="1:17" s="3" customFormat="1" ht="15.95" customHeight="1" x14ac:dyDescent="0.15">
      <c r="A8" s="8" t="s">
        <v>24</v>
      </c>
      <c r="B8" s="17">
        <v>1</v>
      </c>
      <c r="C8" s="17">
        <v>12</v>
      </c>
      <c r="D8" s="21">
        <f>B8/$J$6*100</f>
        <v>0.12820512820512819</v>
      </c>
      <c r="E8" s="21">
        <f>C8/$K$6*100</f>
        <v>0.2156721782890007</v>
      </c>
      <c r="F8" s="17">
        <v>1</v>
      </c>
      <c r="G8" s="17">
        <v>17</v>
      </c>
      <c r="H8" s="21">
        <f>F8/$J$6*100</f>
        <v>0.12820512820512819</v>
      </c>
      <c r="I8" s="21">
        <f>G8/$K$6*100</f>
        <v>0.30553558590941771</v>
      </c>
      <c r="J8" s="17">
        <v>1</v>
      </c>
      <c r="K8" s="17">
        <v>13</v>
      </c>
      <c r="L8" s="21">
        <f>J8/$J$6*100</f>
        <v>0.12820512820512819</v>
      </c>
      <c r="M8" s="21">
        <f>K8/$K$6*100</f>
        <v>0.23364485981308408</v>
      </c>
    </row>
    <row r="9" spans="1:17" s="3" customFormat="1" ht="15.95" customHeight="1" x14ac:dyDescent="0.15">
      <c r="A9" s="7" t="s">
        <v>9</v>
      </c>
      <c r="B9" s="17">
        <v>115</v>
      </c>
      <c r="C9" s="17">
        <v>586</v>
      </c>
      <c r="D9" s="21">
        <f>B9/$J$6*100</f>
        <v>14.743589743589745</v>
      </c>
      <c r="E9" s="21">
        <f>C9/$K$6*100</f>
        <v>10.531991373112868</v>
      </c>
      <c r="F9" s="17">
        <v>104</v>
      </c>
      <c r="G9" s="17">
        <v>493</v>
      </c>
      <c r="H9" s="21">
        <f>F9/$J$6*100</f>
        <v>13.333333333333334</v>
      </c>
      <c r="I9" s="21">
        <f>G9/$K$6*100</f>
        <v>8.8605319913731133</v>
      </c>
      <c r="J9" s="17">
        <v>97</v>
      </c>
      <c r="K9" s="17">
        <v>478</v>
      </c>
      <c r="L9" s="21">
        <f>J9/$J$6*100</f>
        <v>12.435897435897436</v>
      </c>
      <c r="M9" s="21">
        <f>K9/$K$6*100</f>
        <v>8.5909417685118612</v>
      </c>
    </row>
    <row r="10" spans="1:17" s="3" customFormat="1" ht="15.95" customHeight="1" x14ac:dyDescent="0.15">
      <c r="A10" s="7" t="s">
        <v>16</v>
      </c>
      <c r="B10" s="17">
        <v>121</v>
      </c>
      <c r="C10" s="17">
        <v>1820</v>
      </c>
      <c r="D10" s="21">
        <f>B10/$J$6*100</f>
        <v>15.512820512820513</v>
      </c>
      <c r="E10" s="21">
        <f>C10/$K$6*100</f>
        <v>32.710280373831772</v>
      </c>
      <c r="F10" s="17">
        <v>108</v>
      </c>
      <c r="G10" s="17">
        <v>1443</v>
      </c>
      <c r="H10" s="21">
        <f>F10/$J$6*100</f>
        <v>13.846153846153847</v>
      </c>
      <c r="I10" s="21">
        <f>G10/$K$6*100</f>
        <v>25.934579439252335</v>
      </c>
      <c r="J10" s="17">
        <v>94</v>
      </c>
      <c r="K10" s="17">
        <v>1260</v>
      </c>
      <c r="L10" s="21">
        <f>J10/$J$6*100</f>
        <v>12.051282051282051</v>
      </c>
      <c r="M10" s="21">
        <f>K10/$K$6*100</f>
        <v>22.645578720345075</v>
      </c>
    </row>
    <row r="11" spans="1:17" s="3" customFormat="1" ht="15.95" customHeight="1" x14ac:dyDescent="0.15">
      <c r="A11" s="9" t="s">
        <v>18</v>
      </c>
      <c r="B11" s="17" t="s">
        <v>25</v>
      </c>
      <c r="C11" s="17" t="s">
        <v>25</v>
      </c>
      <c r="D11" s="17" t="s">
        <v>25</v>
      </c>
      <c r="E11" s="23" t="s">
        <v>25</v>
      </c>
      <c r="F11" s="17" t="s">
        <v>25</v>
      </c>
      <c r="G11" s="17" t="s">
        <v>25</v>
      </c>
      <c r="H11" s="17" t="s">
        <v>25</v>
      </c>
      <c r="I11" s="23" t="s">
        <v>25</v>
      </c>
      <c r="J11" s="17" t="s">
        <v>25</v>
      </c>
      <c r="K11" s="17" t="s">
        <v>43</v>
      </c>
      <c r="L11" s="21" t="s">
        <v>43</v>
      </c>
      <c r="M11" s="21" t="s">
        <v>43</v>
      </c>
    </row>
    <row r="12" spans="1:17" s="3" customFormat="1" ht="15.95" customHeight="1" x14ac:dyDescent="0.15">
      <c r="A12" s="7" t="s">
        <v>30</v>
      </c>
      <c r="B12" s="17">
        <v>5</v>
      </c>
      <c r="C12" s="17">
        <v>36</v>
      </c>
      <c r="D12" s="21">
        <f t="shared" ref="D12:D23" si="1">B12/$J$6*100</f>
        <v>0.64102564102564097</v>
      </c>
      <c r="E12" s="21">
        <f t="shared" ref="E12:E23" si="2">C12/$K$6*100</f>
        <v>0.64701653486700217</v>
      </c>
      <c r="F12" s="17">
        <v>4</v>
      </c>
      <c r="G12" s="17">
        <v>18</v>
      </c>
      <c r="H12" s="21">
        <f t="shared" ref="H12:H23" si="3">F12/$J$6*100</f>
        <v>0.51282051282051277</v>
      </c>
      <c r="I12" s="21">
        <f t="shared" ref="I12:I23" si="4">G12/$K$6*100</f>
        <v>0.32350826743350108</v>
      </c>
      <c r="J12" s="17">
        <v>4</v>
      </c>
      <c r="K12" s="17">
        <v>30</v>
      </c>
      <c r="L12" s="21">
        <f t="shared" ref="L12:L23" si="5">J12/$J$6*100</f>
        <v>0.51282051282051277</v>
      </c>
      <c r="M12" s="21">
        <f t="shared" ref="M12:M23" si="6">K12/$K$6*100</f>
        <v>0.53918044572250179</v>
      </c>
    </row>
    <row r="13" spans="1:17" s="3" customFormat="1" ht="15.95" customHeight="1" x14ac:dyDescent="0.15">
      <c r="A13" s="7" t="s">
        <v>15</v>
      </c>
      <c r="B13" s="17">
        <v>13</v>
      </c>
      <c r="C13" s="17">
        <v>222</v>
      </c>
      <c r="D13" s="21">
        <f t="shared" si="1"/>
        <v>1.6666666666666667</v>
      </c>
      <c r="E13" s="21">
        <f t="shared" si="2"/>
        <v>3.9899352983465133</v>
      </c>
      <c r="F13" s="17">
        <v>11</v>
      </c>
      <c r="G13" s="17">
        <v>174</v>
      </c>
      <c r="H13" s="21">
        <f t="shared" si="3"/>
        <v>1.4102564102564104</v>
      </c>
      <c r="I13" s="21">
        <f t="shared" si="4"/>
        <v>3.1272465851905102</v>
      </c>
      <c r="J13" s="17">
        <v>11</v>
      </c>
      <c r="K13" s="17">
        <v>167</v>
      </c>
      <c r="L13" s="21">
        <f t="shared" si="5"/>
        <v>1.4102564102564104</v>
      </c>
      <c r="M13" s="21">
        <f t="shared" si="6"/>
        <v>3.0014378145219269</v>
      </c>
    </row>
    <row r="14" spans="1:17" s="3" customFormat="1" ht="15.95" customHeight="1" x14ac:dyDescent="0.15">
      <c r="A14" s="7" t="s">
        <v>17</v>
      </c>
      <c r="B14" s="17">
        <v>260</v>
      </c>
      <c r="C14" s="17">
        <v>1264</v>
      </c>
      <c r="D14" s="21">
        <f t="shared" si="1"/>
        <v>33.333333333333329</v>
      </c>
      <c r="E14" s="21">
        <f t="shared" si="2"/>
        <v>22.71746944644141</v>
      </c>
      <c r="F14" s="17">
        <v>237</v>
      </c>
      <c r="G14" s="17">
        <v>1361</v>
      </c>
      <c r="H14" s="21">
        <f t="shared" si="3"/>
        <v>30.384615384615383</v>
      </c>
      <c r="I14" s="21">
        <f t="shared" si="4"/>
        <v>24.460819554277499</v>
      </c>
      <c r="J14" s="17">
        <v>194</v>
      </c>
      <c r="K14" s="17">
        <v>1190</v>
      </c>
      <c r="L14" s="21">
        <f t="shared" si="5"/>
        <v>24.871794871794872</v>
      </c>
      <c r="M14" s="21">
        <f t="shared" si="6"/>
        <v>21.387491013659236</v>
      </c>
    </row>
    <row r="15" spans="1:17" s="3" customFormat="1" ht="15.95" customHeight="1" x14ac:dyDescent="0.15">
      <c r="A15" s="7" t="s">
        <v>19</v>
      </c>
      <c r="B15" s="17">
        <v>13</v>
      </c>
      <c r="C15" s="17">
        <v>180</v>
      </c>
      <c r="D15" s="21">
        <f t="shared" si="1"/>
        <v>1.6666666666666667</v>
      </c>
      <c r="E15" s="21">
        <f t="shared" si="2"/>
        <v>3.2350826743350112</v>
      </c>
      <c r="F15" s="17">
        <v>11</v>
      </c>
      <c r="G15" s="17">
        <v>161</v>
      </c>
      <c r="H15" s="21">
        <f t="shared" si="3"/>
        <v>1.4102564102564104</v>
      </c>
      <c r="I15" s="21">
        <f t="shared" si="4"/>
        <v>2.8936017253774264</v>
      </c>
      <c r="J15" s="17">
        <v>8</v>
      </c>
      <c r="K15" s="17">
        <v>125</v>
      </c>
      <c r="L15" s="21">
        <f t="shared" si="5"/>
        <v>1.0256410256410255</v>
      </c>
      <c r="M15" s="21">
        <f t="shared" si="6"/>
        <v>2.2465851905104239</v>
      </c>
    </row>
    <row r="16" spans="1:17" s="3" customFormat="1" ht="15.95" customHeight="1" x14ac:dyDescent="0.15">
      <c r="A16" s="10" t="s">
        <v>31</v>
      </c>
      <c r="B16" s="17">
        <v>30</v>
      </c>
      <c r="C16" s="17">
        <v>84</v>
      </c>
      <c r="D16" s="21">
        <f t="shared" si="1"/>
        <v>3.8461538461538463</v>
      </c>
      <c r="E16" s="21">
        <f t="shared" si="2"/>
        <v>1.5097052480230051</v>
      </c>
      <c r="F16" s="17">
        <v>28</v>
      </c>
      <c r="G16" s="17">
        <v>54</v>
      </c>
      <c r="H16" s="21">
        <f t="shared" si="3"/>
        <v>3.5897435897435894</v>
      </c>
      <c r="I16" s="21">
        <f t="shared" si="4"/>
        <v>0.9705248023005032</v>
      </c>
      <c r="J16" s="17">
        <v>31</v>
      </c>
      <c r="K16" s="17">
        <v>75</v>
      </c>
      <c r="L16" s="21">
        <f t="shared" si="5"/>
        <v>3.974358974358974</v>
      </c>
      <c r="M16" s="21">
        <f t="shared" si="6"/>
        <v>1.3479511143062546</v>
      </c>
    </row>
    <row r="17" spans="1:17" s="3" customFormat="1" ht="15.95" customHeight="1" x14ac:dyDescent="0.15">
      <c r="A17" s="10" t="s">
        <v>32</v>
      </c>
      <c r="B17" s="17">
        <v>22</v>
      </c>
      <c r="C17" s="17">
        <v>77</v>
      </c>
      <c r="D17" s="21">
        <f t="shared" si="1"/>
        <v>2.8205128205128207</v>
      </c>
      <c r="E17" s="21">
        <f t="shared" si="2"/>
        <v>1.3838964773544213</v>
      </c>
      <c r="F17" s="17">
        <v>21</v>
      </c>
      <c r="G17" s="17">
        <v>67</v>
      </c>
      <c r="H17" s="21">
        <f t="shared" si="3"/>
        <v>2.6923076923076925</v>
      </c>
      <c r="I17" s="21">
        <f t="shared" si="4"/>
        <v>1.2041696621135873</v>
      </c>
      <c r="J17" s="17">
        <v>24</v>
      </c>
      <c r="K17" s="17">
        <v>99</v>
      </c>
      <c r="L17" s="21">
        <f t="shared" si="5"/>
        <v>3.0769230769230771</v>
      </c>
      <c r="M17" s="21">
        <f t="shared" si="6"/>
        <v>1.7792954708842561</v>
      </c>
    </row>
    <row r="18" spans="1:17" s="3" customFormat="1" ht="15.95" customHeight="1" x14ac:dyDescent="0.15">
      <c r="A18" s="10" t="s">
        <v>33</v>
      </c>
      <c r="B18" s="17">
        <v>102</v>
      </c>
      <c r="C18" s="17">
        <v>553</v>
      </c>
      <c r="D18" s="21">
        <f t="shared" si="1"/>
        <v>13.076923076923078</v>
      </c>
      <c r="E18" s="21">
        <f t="shared" si="2"/>
        <v>9.9388928828181164</v>
      </c>
      <c r="F18" s="17">
        <v>91</v>
      </c>
      <c r="G18" s="17">
        <v>611</v>
      </c>
      <c r="H18" s="21">
        <f t="shared" si="3"/>
        <v>11.666666666666666</v>
      </c>
      <c r="I18" s="21">
        <f t="shared" si="4"/>
        <v>10.981308411214954</v>
      </c>
      <c r="J18" s="17">
        <v>82</v>
      </c>
      <c r="K18" s="17">
        <v>513</v>
      </c>
      <c r="L18" s="21">
        <f t="shared" si="5"/>
        <v>10.512820512820513</v>
      </c>
      <c r="M18" s="21">
        <f t="shared" si="6"/>
        <v>9.2199856218547804</v>
      </c>
    </row>
    <row r="19" spans="1:17" s="3" customFormat="1" ht="15.95" customHeight="1" x14ac:dyDescent="0.15">
      <c r="A19" s="10" t="s">
        <v>34</v>
      </c>
      <c r="B19" s="17">
        <v>107</v>
      </c>
      <c r="C19" s="17">
        <v>336</v>
      </c>
      <c r="D19" s="21">
        <f t="shared" si="1"/>
        <v>13.717948717948719</v>
      </c>
      <c r="E19" s="21">
        <f t="shared" si="2"/>
        <v>6.0388209920920204</v>
      </c>
      <c r="F19" s="17">
        <v>101</v>
      </c>
      <c r="G19" s="17">
        <v>310</v>
      </c>
      <c r="H19" s="21">
        <f t="shared" si="3"/>
        <v>12.948717948717951</v>
      </c>
      <c r="I19" s="21">
        <f t="shared" si="4"/>
        <v>5.5715312724658519</v>
      </c>
      <c r="J19" s="17">
        <v>83</v>
      </c>
      <c r="K19" s="17">
        <v>206</v>
      </c>
      <c r="L19" s="21">
        <f t="shared" si="5"/>
        <v>10.641025641025641</v>
      </c>
      <c r="M19" s="21">
        <f t="shared" si="6"/>
        <v>3.7023723939611792</v>
      </c>
    </row>
    <row r="20" spans="1:17" s="3" customFormat="1" ht="15.95" customHeight="1" x14ac:dyDescent="0.15">
      <c r="A20" s="10" t="s">
        <v>5</v>
      </c>
      <c r="B20" s="17">
        <v>9</v>
      </c>
      <c r="C20" s="17">
        <v>96</v>
      </c>
      <c r="D20" s="21">
        <f t="shared" si="1"/>
        <v>1.153846153846154</v>
      </c>
      <c r="E20" s="21">
        <f t="shared" si="2"/>
        <v>1.7253774263120056</v>
      </c>
      <c r="F20" s="17">
        <v>12</v>
      </c>
      <c r="G20" s="17">
        <v>127</v>
      </c>
      <c r="H20" s="21">
        <f t="shared" si="3"/>
        <v>1.5384615384615385</v>
      </c>
      <c r="I20" s="21">
        <f t="shared" si="4"/>
        <v>2.2825305535585909</v>
      </c>
      <c r="J20" s="17">
        <v>9</v>
      </c>
      <c r="K20" s="17">
        <v>132</v>
      </c>
      <c r="L20" s="21">
        <f t="shared" si="5"/>
        <v>1.153846153846154</v>
      </c>
      <c r="M20" s="21">
        <f t="shared" si="6"/>
        <v>2.3723939611790081</v>
      </c>
    </row>
    <row r="21" spans="1:17" s="3" customFormat="1" ht="15.95" customHeight="1" x14ac:dyDescent="0.15">
      <c r="A21" s="7" t="s">
        <v>28</v>
      </c>
      <c r="B21" s="17">
        <v>53</v>
      </c>
      <c r="C21" s="17">
        <v>459</v>
      </c>
      <c r="D21" s="21">
        <f t="shared" si="1"/>
        <v>6.7948717948717947</v>
      </c>
      <c r="E21" s="21">
        <f t="shared" si="2"/>
        <v>8.2494608195542778</v>
      </c>
      <c r="F21" s="17">
        <v>56</v>
      </c>
      <c r="G21" s="17">
        <v>562</v>
      </c>
      <c r="H21" s="21">
        <f t="shared" si="3"/>
        <v>7.1794871794871788</v>
      </c>
      <c r="I21" s="21">
        <f t="shared" si="4"/>
        <v>10.100647016534866</v>
      </c>
      <c r="J21" s="17">
        <v>56</v>
      </c>
      <c r="K21" s="17">
        <v>636</v>
      </c>
      <c r="L21" s="21">
        <f t="shared" si="5"/>
        <v>7.1794871794871788</v>
      </c>
      <c r="M21" s="21">
        <f t="shared" si="6"/>
        <v>11.430625449317038</v>
      </c>
    </row>
    <row r="22" spans="1:17" s="3" customFormat="1" ht="15.95" customHeight="1" x14ac:dyDescent="0.15">
      <c r="A22" s="10" t="s">
        <v>29</v>
      </c>
      <c r="B22" s="17">
        <v>12</v>
      </c>
      <c r="C22" s="17">
        <v>164</v>
      </c>
      <c r="D22" s="21">
        <f t="shared" si="1"/>
        <v>1.5384615384615385</v>
      </c>
      <c r="E22" s="21">
        <f t="shared" si="2"/>
        <v>2.9475197699496762</v>
      </c>
      <c r="F22" s="17">
        <v>14</v>
      </c>
      <c r="G22" s="17">
        <v>249</v>
      </c>
      <c r="H22" s="21">
        <f t="shared" si="3"/>
        <v>1.7948717948717947</v>
      </c>
      <c r="I22" s="21">
        <f t="shared" si="4"/>
        <v>4.475197699496765</v>
      </c>
      <c r="J22" s="17">
        <v>13</v>
      </c>
      <c r="K22" s="17">
        <v>217</v>
      </c>
      <c r="L22" s="21">
        <f t="shared" si="5"/>
        <v>1.6666666666666667</v>
      </c>
      <c r="M22" s="21">
        <f t="shared" si="6"/>
        <v>3.9000718907260965</v>
      </c>
    </row>
    <row r="23" spans="1:17" s="3" customFormat="1" ht="15.95" customHeight="1" x14ac:dyDescent="0.15">
      <c r="A23" s="11" t="s">
        <v>7</v>
      </c>
      <c r="B23" s="18">
        <v>58</v>
      </c>
      <c r="C23" s="18">
        <v>269</v>
      </c>
      <c r="D23" s="22">
        <f t="shared" si="1"/>
        <v>7.4358974358974361</v>
      </c>
      <c r="E23" s="22">
        <f t="shared" si="2"/>
        <v>4.8346513299784331</v>
      </c>
      <c r="F23" s="18">
        <v>53</v>
      </c>
      <c r="G23" s="18">
        <v>240</v>
      </c>
      <c r="H23" s="22">
        <f t="shared" si="3"/>
        <v>6.7948717948717947</v>
      </c>
      <c r="I23" s="22">
        <f t="shared" si="4"/>
        <v>4.3134435657800143</v>
      </c>
      <c r="J23" s="18">
        <v>55</v>
      </c>
      <c r="K23" s="18">
        <v>287</v>
      </c>
      <c r="L23" s="22">
        <f t="shared" si="5"/>
        <v>7.0512820512820511</v>
      </c>
      <c r="M23" s="22">
        <f t="shared" si="6"/>
        <v>5.1581595974119345</v>
      </c>
    </row>
    <row r="24" spans="1:17" x14ac:dyDescent="0.15">
      <c r="A24" s="12" t="s">
        <v>44</v>
      </c>
      <c r="B24" s="13"/>
      <c r="C24" s="13"/>
      <c r="D24" s="13"/>
      <c r="E24" s="13"/>
      <c r="F24" s="13"/>
      <c r="G24" s="13"/>
      <c r="H24" s="13"/>
      <c r="I24" s="13"/>
      <c r="J24" s="24"/>
      <c r="K24" s="24"/>
      <c r="L24" s="24"/>
      <c r="M24" s="24"/>
      <c r="N24" s="29"/>
      <c r="O24" s="29"/>
      <c r="P24" s="30"/>
      <c r="Q24" s="30"/>
    </row>
    <row r="25" spans="1:17" x14ac:dyDescent="0.15">
      <c r="A25" s="13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0"/>
    </row>
    <row r="26" spans="1:17" x14ac:dyDescent="0.15">
      <c r="A26" s="13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8" spans="1:17" ht="14.25" x14ac:dyDescent="0.15">
      <c r="A28" s="5" t="s">
        <v>39</v>
      </c>
    </row>
    <row r="29" spans="1:17" x14ac:dyDescent="0.15">
      <c r="A29" s="13"/>
      <c r="B29" s="19"/>
      <c r="C29" s="19"/>
      <c r="D29" s="19"/>
      <c r="E29" s="19"/>
      <c r="F29" s="19"/>
      <c r="G29" s="19"/>
      <c r="H29" s="19"/>
      <c r="I29" s="19"/>
      <c r="J29" s="39" t="s">
        <v>10</v>
      </c>
      <c r="K29" s="39"/>
      <c r="L29" s="39"/>
      <c r="M29" s="39"/>
      <c r="N29" s="39"/>
      <c r="O29" s="39"/>
      <c r="Q29" s="31"/>
    </row>
    <row r="30" spans="1:17" s="3" customFormat="1" ht="15.95" customHeight="1" x14ac:dyDescent="0.15">
      <c r="A30" s="32" t="s">
        <v>42</v>
      </c>
      <c r="B30" s="40" t="s">
        <v>26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7" s="3" customFormat="1" ht="15.95" customHeight="1" x14ac:dyDescent="0.15">
      <c r="A31" s="33"/>
      <c r="B31" s="42" t="s">
        <v>2</v>
      </c>
      <c r="C31" s="36"/>
      <c r="D31" s="42" t="s">
        <v>21</v>
      </c>
      <c r="E31" s="36"/>
      <c r="F31" s="42" t="s">
        <v>22</v>
      </c>
      <c r="G31" s="36"/>
      <c r="H31" s="43" t="s">
        <v>23</v>
      </c>
      <c r="I31" s="43"/>
      <c r="J31" s="43" t="s">
        <v>1</v>
      </c>
      <c r="K31" s="43"/>
      <c r="L31" s="43" t="s">
        <v>20</v>
      </c>
      <c r="M31" s="43"/>
      <c r="N31" s="44" t="s">
        <v>6</v>
      </c>
      <c r="O31" s="45"/>
    </row>
    <row r="32" spans="1:17" s="3" customFormat="1" ht="15.95" customHeight="1" x14ac:dyDescent="0.15">
      <c r="A32" s="34"/>
      <c r="B32" s="15" t="s">
        <v>13</v>
      </c>
      <c r="C32" s="15" t="s">
        <v>12</v>
      </c>
      <c r="D32" s="15" t="s">
        <v>13</v>
      </c>
      <c r="E32" s="15" t="s">
        <v>12</v>
      </c>
      <c r="F32" s="15" t="s">
        <v>13</v>
      </c>
      <c r="G32" s="15" t="s">
        <v>12</v>
      </c>
      <c r="H32" s="15" t="s">
        <v>13</v>
      </c>
      <c r="I32" s="15" t="s">
        <v>12</v>
      </c>
      <c r="J32" s="15" t="s">
        <v>13</v>
      </c>
      <c r="K32" s="15" t="s">
        <v>12</v>
      </c>
      <c r="L32" s="15" t="s">
        <v>13</v>
      </c>
      <c r="M32" s="15" t="s">
        <v>12</v>
      </c>
      <c r="N32" s="15" t="s">
        <v>13</v>
      </c>
      <c r="O32" s="25" t="s">
        <v>12</v>
      </c>
    </row>
    <row r="33" spans="1:15" s="4" customFormat="1" ht="28.5" customHeight="1" x14ac:dyDescent="0.15">
      <c r="A33" s="50" t="s">
        <v>40</v>
      </c>
      <c r="B33" s="51">
        <f>D33+F33+H33+J33+L33+N33</f>
        <v>932</v>
      </c>
      <c r="C33" s="52">
        <f>E33+G33+I33+K33+M33</f>
        <v>6217</v>
      </c>
      <c r="D33" s="53">
        <v>639</v>
      </c>
      <c r="E33" s="54">
        <v>1359</v>
      </c>
      <c r="F33" s="55">
        <v>155</v>
      </c>
      <c r="G33" s="54">
        <v>1033</v>
      </c>
      <c r="H33" s="55">
        <v>77</v>
      </c>
      <c r="I33" s="54">
        <v>1051</v>
      </c>
      <c r="J33" s="54">
        <v>32</v>
      </c>
      <c r="K33" s="54">
        <v>766</v>
      </c>
      <c r="L33" s="54">
        <v>28</v>
      </c>
      <c r="M33" s="54">
        <v>2008</v>
      </c>
      <c r="N33" s="56">
        <v>1</v>
      </c>
      <c r="O33" s="57" t="s">
        <v>43</v>
      </c>
    </row>
    <row r="34" spans="1:15" s="3" customFormat="1" ht="28.5" customHeight="1" x14ac:dyDescent="0.15">
      <c r="A34" s="58" t="s">
        <v>41</v>
      </c>
      <c r="B34" s="51">
        <f>D34+F34+H34+J34+L34+N34</f>
        <v>862</v>
      </c>
      <c r="C34" s="52">
        <f>E34+G34+I34+K34+M34</f>
        <v>5997</v>
      </c>
      <c r="D34" s="52">
        <v>579</v>
      </c>
      <c r="E34" s="56">
        <v>1252</v>
      </c>
      <c r="F34" s="52">
        <v>146</v>
      </c>
      <c r="G34" s="56">
        <v>1013</v>
      </c>
      <c r="H34" s="52">
        <v>77</v>
      </c>
      <c r="I34" s="56">
        <v>1049</v>
      </c>
      <c r="J34" s="56">
        <v>25</v>
      </c>
      <c r="K34" s="56">
        <v>586</v>
      </c>
      <c r="L34" s="56">
        <v>34</v>
      </c>
      <c r="M34" s="56">
        <v>2097</v>
      </c>
      <c r="N34" s="56">
        <v>1</v>
      </c>
      <c r="O34" s="57" t="s">
        <v>43</v>
      </c>
    </row>
    <row r="35" spans="1:15" s="3" customFormat="1" ht="28.5" customHeight="1" x14ac:dyDescent="0.15">
      <c r="A35" s="59" t="s">
        <v>36</v>
      </c>
      <c r="B35" s="60">
        <f>D35+F35+H35+J35+L35+N35</f>
        <v>815</v>
      </c>
      <c r="C35" s="61">
        <f>E35+G35+I35+K35+M35</f>
        <v>6125</v>
      </c>
      <c r="D35" s="62">
        <v>510</v>
      </c>
      <c r="E35" s="63">
        <v>1061</v>
      </c>
      <c r="F35" s="61">
        <v>146</v>
      </c>
      <c r="G35" s="63">
        <v>969</v>
      </c>
      <c r="H35" s="61">
        <v>91</v>
      </c>
      <c r="I35" s="63">
        <v>1261</v>
      </c>
      <c r="J35" s="63">
        <v>27</v>
      </c>
      <c r="K35" s="63">
        <v>669</v>
      </c>
      <c r="L35" s="63">
        <v>38</v>
      </c>
      <c r="M35" s="63">
        <v>2165</v>
      </c>
      <c r="N35" s="63">
        <v>3</v>
      </c>
      <c r="O35" s="64" t="s">
        <v>43</v>
      </c>
    </row>
    <row r="36" spans="1:15" x14ac:dyDescent="0.15">
      <c r="A36" s="14" t="s">
        <v>48</v>
      </c>
    </row>
  </sheetData>
  <mergeCells count="24">
    <mergeCell ref="I2:M2"/>
    <mergeCell ref="B3:E3"/>
    <mergeCell ref="F3:I3"/>
    <mergeCell ref="J3:M3"/>
    <mergeCell ref="D4:E4"/>
    <mergeCell ref="H4:I4"/>
    <mergeCell ref="L4:M4"/>
    <mergeCell ref="J4:J5"/>
    <mergeCell ref="K4:K5"/>
    <mergeCell ref="G4:G5"/>
    <mergeCell ref="J29:O29"/>
    <mergeCell ref="B30:O30"/>
    <mergeCell ref="B31:C31"/>
    <mergeCell ref="D31:E31"/>
    <mergeCell ref="F31:G31"/>
    <mergeCell ref="H31:I31"/>
    <mergeCell ref="J31:K31"/>
    <mergeCell ref="L31:M31"/>
    <mergeCell ref="N31:O31"/>
    <mergeCell ref="A30:A32"/>
    <mergeCell ref="A3:A5"/>
    <mergeCell ref="B4:B5"/>
    <mergeCell ref="C4:C5"/>
    <mergeCell ref="F4:F5"/>
  </mergeCells>
  <phoneticPr fontId="1"/>
  <pageMargins left="0.23622047244094491" right="0.23622047244094491" top="1.1417322834645669" bottom="0.74803149606299213" header="0.31496062992125984" footer="0.31496062992125984"/>
  <pageSetup paperSize="9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事業所数・従業者数・規模別 </vt:lpstr>
      <vt:lpstr>'事業所数・従業者数・規模別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2022-03-09T07:12:21Z</cp:lastPrinted>
  <dcterms:created xsi:type="dcterms:W3CDTF">2004-10-12T04:59:59Z</dcterms:created>
  <dcterms:modified xsi:type="dcterms:W3CDTF">2025-03-31T01:26:58Z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2024-03-21T06:42:05Z</vt:filetime>
  </property>
</Properties>
</file>