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shikawafile\機構改革後文書保存\110企画商工課\管理情報係\2021(R3)\B-2-1　統計\★石川町のすがた\R3データ更新\"/>
    </mc:Choice>
  </mc:AlternateContent>
  <bookViews>
    <workbookView xWindow="360" yWindow="270" windowWidth="14715" windowHeight="8355" tabRatio="376"/>
  </bookViews>
  <sheets>
    <sheet name="表紙" sheetId="1" r:id="rId1"/>
    <sheet name="事業所数・従業者数・規模別 " sheetId="8" r:id="rId2"/>
  </sheets>
  <definedNames>
    <definedName name="_xlnm.Print_Area" localSheetId="1">'事業所数・従業者数・規模別 '!$A$1:$O$51</definedName>
  </definedNames>
  <calcPr calcId="152511"/>
</workbook>
</file>

<file path=xl/calcChain.xml><?xml version="1.0" encoding="utf-8"?>
<calcChain xmlns="http://schemas.openxmlformats.org/spreadsheetml/2006/main">
  <c r="B46" i="8" l="1"/>
  <c r="C50" i="8"/>
  <c r="C49" i="8"/>
  <c r="C48" i="8"/>
  <c r="C47" i="8"/>
  <c r="C46" i="8"/>
  <c r="C45" i="8"/>
  <c r="C44" i="8"/>
  <c r="C43" i="8"/>
  <c r="C42" i="8"/>
  <c r="C41" i="8"/>
  <c r="C40" i="8"/>
  <c r="C39" i="8"/>
  <c r="C37" i="8"/>
  <c r="C36" i="8"/>
  <c r="C35" i="8"/>
  <c r="C34" i="8"/>
  <c r="B50" i="8"/>
  <c r="B49" i="8"/>
  <c r="B48" i="8"/>
  <c r="B47" i="8"/>
  <c r="B45" i="8"/>
  <c r="B44" i="8"/>
  <c r="B43" i="8"/>
  <c r="B42" i="8"/>
  <c r="B41" i="8"/>
  <c r="B40" i="8"/>
  <c r="B39" i="8"/>
  <c r="B37" i="8"/>
  <c r="B36" i="8"/>
  <c r="B35" i="8"/>
  <c r="B34" i="8"/>
  <c r="D33" i="8"/>
  <c r="F33" i="8"/>
  <c r="H33" i="8"/>
  <c r="J33" i="8"/>
  <c r="L33" i="8"/>
  <c r="C33" i="8" l="1"/>
  <c r="B33" i="8"/>
  <c r="M33" i="8" l="1"/>
  <c r="K33" i="8"/>
  <c r="I33" i="8"/>
  <c r="G33" i="8"/>
  <c r="E33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K6" i="8"/>
  <c r="J6" i="8"/>
  <c r="F6" i="8" l="1"/>
  <c r="H9" i="8" s="1"/>
  <c r="L12" i="8"/>
  <c r="L16" i="8"/>
  <c r="L20" i="8"/>
  <c r="L13" i="8"/>
  <c r="L17" i="8"/>
  <c r="L21" i="8"/>
  <c r="L9" i="8"/>
  <c r="L23" i="8"/>
  <c r="L10" i="8"/>
  <c r="L14" i="8"/>
  <c r="L18" i="8"/>
  <c r="L22" i="8"/>
  <c r="L8" i="8"/>
  <c r="L15" i="8"/>
  <c r="L19" i="8"/>
  <c r="L7" i="8"/>
  <c r="M9" i="8"/>
  <c r="M13" i="8"/>
  <c r="M17" i="8"/>
  <c r="M21" i="8"/>
  <c r="M8" i="8"/>
  <c r="M10" i="8"/>
  <c r="M14" i="8"/>
  <c r="M18" i="8"/>
  <c r="M22" i="8"/>
  <c r="M7" i="8"/>
  <c r="M16" i="8"/>
  <c r="M20" i="8"/>
  <c r="M15" i="8"/>
  <c r="M19" i="8"/>
  <c r="M23" i="8"/>
  <c r="M12" i="8"/>
  <c r="H8" i="8"/>
  <c r="H10" i="8"/>
  <c r="H12" i="8"/>
  <c r="H11" i="8"/>
  <c r="H7" i="8"/>
  <c r="G6" i="8"/>
  <c r="I16" i="8" s="1"/>
  <c r="H13" i="8"/>
  <c r="H14" i="8"/>
  <c r="H15" i="8"/>
  <c r="H16" i="8"/>
  <c r="H17" i="8"/>
  <c r="H18" i="8"/>
  <c r="H19" i="8"/>
  <c r="H20" i="8"/>
  <c r="H21" i="8"/>
  <c r="H22" i="8"/>
  <c r="H23" i="8"/>
  <c r="H24" i="8"/>
  <c r="I12" i="8" l="1"/>
  <c r="I10" i="8"/>
  <c r="I23" i="8"/>
  <c r="I19" i="8"/>
  <c r="I7" i="8"/>
  <c r="I11" i="8"/>
  <c r="I15" i="8"/>
  <c r="H6" i="8"/>
  <c r="I22" i="8"/>
  <c r="I18" i="8"/>
  <c r="I14" i="8"/>
  <c r="M6" i="8"/>
  <c r="I8" i="8"/>
  <c r="I9" i="8"/>
  <c r="I21" i="8"/>
  <c r="I17" i="8"/>
  <c r="I13" i="8"/>
  <c r="L6" i="8"/>
  <c r="I24" i="8"/>
  <c r="I20" i="8"/>
  <c r="I6" i="8" l="1"/>
</calcChain>
</file>

<file path=xl/sharedStrings.xml><?xml version="1.0" encoding="utf-8"?>
<sst xmlns="http://schemas.openxmlformats.org/spreadsheetml/2006/main" count="205" uniqueCount="47">
  <si>
    <t>総数</t>
    <rPh sb="0" eb="2">
      <t>ソウスウ</t>
    </rPh>
    <phoneticPr fontId="2"/>
  </si>
  <si>
    <t>１　事業所数・従業者数</t>
    <rPh sb="2" eb="5">
      <t>ジギョウショ</t>
    </rPh>
    <rPh sb="5" eb="6">
      <t>スウ</t>
    </rPh>
    <rPh sb="7" eb="10">
      <t>ジュウギョウシャ</t>
    </rPh>
    <rPh sb="10" eb="11">
      <t>スウ</t>
    </rPh>
    <phoneticPr fontId="2"/>
  </si>
  <si>
    <t>２　従業者規模別事業所数・従業者数</t>
    <rPh sb="2" eb="5">
      <t>ジュウギョウシャ</t>
    </rPh>
    <rPh sb="5" eb="7">
      <t>キボ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phoneticPr fontId="2"/>
  </si>
  <si>
    <t>　１　事業所数・従業者数</t>
    <rPh sb="3" eb="6">
      <t>ジギョウショ</t>
    </rPh>
    <rPh sb="6" eb="7">
      <t>スウ</t>
    </rPh>
    <rPh sb="8" eb="11">
      <t>ジュウギョウシャ</t>
    </rPh>
    <rPh sb="11" eb="12">
      <t>スウ</t>
    </rPh>
    <phoneticPr fontId="2"/>
  </si>
  <si>
    <t>産業分類</t>
    <rPh sb="0" eb="2">
      <t>サンギョウ</t>
    </rPh>
    <rPh sb="2" eb="4">
      <t>ブンルイ</t>
    </rPh>
    <phoneticPr fontId="2"/>
  </si>
  <si>
    <t>民営</t>
    <rPh sb="0" eb="2">
      <t>ミンエイ</t>
    </rPh>
    <phoneticPr fontId="2"/>
  </si>
  <si>
    <t>公営</t>
    <rPh sb="0" eb="2">
      <t>コウエイ</t>
    </rPh>
    <phoneticPr fontId="2"/>
  </si>
  <si>
    <t>事業所数</t>
    <rPh sb="0" eb="3">
      <t>ジギョウショ</t>
    </rPh>
    <rPh sb="3" eb="4">
      <t>スウ</t>
    </rPh>
    <phoneticPr fontId="2"/>
  </si>
  <si>
    <t>従業員数</t>
    <rPh sb="0" eb="3">
      <t>ジュウギョウイン</t>
    </rPh>
    <rPh sb="3" eb="4">
      <t>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</si>
  <si>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</si>
  <si>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</si>
  <si>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電気・ガス・水道</t>
    <rPh sb="0" eb="2">
      <t>デンキ</t>
    </rPh>
    <rPh sb="6" eb="8">
      <t>スイドウ</t>
    </rPh>
    <phoneticPr fontId="2"/>
  </si>
  <si>
    <t>卸・小売業</t>
    <rPh sb="0" eb="1">
      <t>オロシ</t>
    </rPh>
    <rPh sb="2" eb="5">
      <t>コウリギョウ</t>
    </rPh>
    <phoneticPr fontId="2"/>
  </si>
  <si>
    <t>金融・保険業</t>
    <rPh sb="0" eb="2">
      <t>キンユウ</t>
    </rPh>
    <rPh sb="3" eb="6">
      <t>ホケンギョウ</t>
    </rPh>
    <phoneticPr fontId="2"/>
  </si>
  <si>
    <t>公務</t>
    <rPh sb="0" eb="2">
      <t>コウム</t>
    </rPh>
    <phoneticPr fontId="2"/>
  </si>
  <si>
    <t>１～４人</t>
    <rPh sb="3" eb="4">
      <t>ニン</t>
    </rPh>
    <phoneticPr fontId="2"/>
  </si>
  <si>
    <t>５～９人</t>
    <rPh sb="3" eb="4">
      <t>ニン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</si>
  <si>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</si>
  <si>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</si>
  <si>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３０人以上</t>
    <rPh sb="2" eb="5">
      <t>ニンイジョウ</t>
    </rPh>
    <phoneticPr fontId="2"/>
  </si>
  <si>
    <t>従業者数</t>
    <rPh sb="0" eb="2">
      <t>ジュウギョウ</t>
    </rPh>
    <rPh sb="2" eb="3">
      <t>シャ</t>
    </rPh>
    <rPh sb="3" eb="4">
      <t>スウ</t>
    </rPh>
    <phoneticPr fontId="2"/>
  </si>
  <si>
    <t>－</t>
  </si>
  <si>
    <t>－</t>
    <phoneticPr fontId="2"/>
  </si>
  <si>
    <t>　２　従業者規模別事業所数・従業者数</t>
    <rPh sb="3" eb="6">
      <t>ジュウギョウシャ</t>
    </rPh>
    <rPh sb="6" eb="8">
      <t>キボ</t>
    </rPh>
    <rPh sb="8" eb="9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phoneticPr fontId="2"/>
  </si>
  <si>
    <t>民　　　　　　　　　営</t>
    <rPh sb="0" eb="1">
      <t>タミ</t>
    </rPh>
    <rPh sb="10" eb="11">
      <t>エイ</t>
    </rPh>
    <phoneticPr fontId="2"/>
  </si>
  <si>
    <t>構成比</t>
    <rPh sb="0" eb="3">
      <t>コウセイヒ</t>
    </rPh>
    <phoneticPr fontId="2"/>
  </si>
  <si>
    <t>合計</t>
    <rPh sb="0" eb="2">
      <t>ゴウケイ</t>
    </rPh>
    <phoneticPr fontId="2"/>
  </si>
  <si>
    <t>医療・福祉</t>
    <rPh sb="0" eb="2">
      <t>イリョウ</t>
    </rPh>
    <rPh sb="3" eb="5">
      <t>フクシ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</si>
  <si>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</si>
  <si>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</si>
  <si>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農林漁業</t>
    <rPh sb="0" eb="1">
      <t>ノウ</t>
    </rPh>
    <rPh sb="1" eb="2">
      <t>リン</t>
    </rPh>
    <rPh sb="2" eb="4">
      <t>ギョギョウ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</si>
  <si>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</si>
  <si>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</si>
  <si>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</si>
  <si>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</si>
  <si>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</si>
  <si>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</si>
  <si>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生活関連サービス・娯楽業</t>
    <rPh sb="0" eb="2">
      <t>セイカツ</t>
    </rPh>
    <rPh sb="2" eb="4">
      <t>カンレン</t>
    </rPh>
    <rPh sb="9" eb="11">
      <t>ゴラク</t>
    </rPh>
    <rPh sb="11" eb="12">
      <t>ギョウ</t>
    </rPh>
    <phoneticPr fontId="2"/>
  </si>
  <si>
    <t>その他サービス業</t>
    <rPh sb="2" eb="3">
      <t>タ</t>
    </rPh>
    <rPh sb="7" eb="8">
      <t>ギョウ</t>
    </rPh>
    <phoneticPr fontId="2"/>
  </si>
  <si>
    <t>平成２６年</t>
    <rPh sb="0" eb="2">
      <t>ヘイセイ</t>
    </rPh>
    <rPh sb="4" eb="5">
      <t>ネン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</si>
  <si>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</si>
  <si>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平成２８年</t>
    <rPh sb="0" eb="2">
      <t>ヘイセイ</t>
    </rPh>
    <rPh sb="4" eb="5">
      <t>ネン</t>
    </rPh>
    <phoneticPr fontId="2"/>
  </si>
  <si>
    <t>（単位：事業所・人）</t>
    <phoneticPr fontId="2"/>
  </si>
  <si>
    <t>（単位：事業所・人・％）</t>
    <phoneticPr fontId="2"/>
  </si>
  <si>
    <t>資料：平成２８年経済センサス‐活動調査（平成28年6月1日現在）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2"/>
  </si>
  <si>
    <t>資料：平成２６年経済センサス‐基礎調査　（注）平成26年7月1日現在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キソ</t>
    </rPh>
    <rPh sb="17" eb="19">
      <t>チョウサ</t>
    </rPh>
    <rPh sb="21" eb="22">
      <t>チュウ</t>
    </rPh>
    <rPh sb="23" eb="25">
      <t>ヘイセイ</t>
    </rPh>
    <phoneticPr fontId="2"/>
  </si>
  <si>
    <t>　　　　平成２８年経済センサス‐活動調査　（注）平成28年6月1日現在</t>
    <rPh sb="22" eb="23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</si>
</sst>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1" fillId="0" borderId="5" xfId="1" applyFont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 shrinkToFit="1"/>
    </xf>
    <xf numFmtId="0" fontId="3" fillId="0" borderId="9" xfId="0" applyFont="1" applyFill="1" applyBorder="1"/>
    <xf numFmtId="0" fontId="3" fillId="0" borderId="0" xfId="0" applyFont="1" applyBorder="1" applyAlignment="1">
      <alignment vertical="center"/>
    </xf>
    <xf numFmtId="38" fontId="1" fillId="0" borderId="5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176" fontId="3" fillId="0" borderId="0" xfId="0" applyNumberFormat="1" applyFont="1" applyBorder="1"/>
    <xf numFmtId="38" fontId="3" fillId="0" borderId="0" xfId="0" applyNumberFormat="1" applyFont="1" applyBorder="1"/>
    <xf numFmtId="3" fontId="3" fillId="0" borderId="0" xfId="0" applyNumberFormat="1" applyFont="1" applyBorder="1"/>
    <xf numFmtId="176" fontId="3" fillId="0" borderId="11" xfId="1" applyNumberFormat="1" applyFont="1" applyFill="1" applyBorder="1" applyAlignment="1">
      <alignment horizontal="right" vertical="center"/>
    </xf>
    <xf numFmtId="176" fontId="1" fillId="0" borderId="5" xfId="1" applyNumberFormat="1" applyFont="1" applyBorder="1" applyAlignment="1">
      <alignment horizontal="right" vertical="center"/>
    </xf>
    <xf numFmtId="176" fontId="1" fillId="0" borderId="10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0" fillId="0" borderId="9" xfId="0" applyFont="1" applyFill="1" applyBorder="1"/>
    <xf numFmtId="0" fontId="3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38" fontId="9" fillId="0" borderId="5" xfId="1" applyFont="1" applyFill="1" applyBorder="1" applyAlignment="1">
      <alignment horizontal="right" vertical="center"/>
    </xf>
    <xf numFmtId="38" fontId="10" fillId="0" borderId="3" xfId="1" applyFont="1" applyFill="1" applyBorder="1" applyAlignment="1">
      <alignment horizontal="right" vertical="center"/>
    </xf>
    <xf numFmtId="0" fontId="3" fillId="0" borderId="3" xfId="0" applyFont="1" applyFill="1" applyBorder="1"/>
    <xf numFmtId="0" fontId="10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38" fontId="10" fillId="0" borderId="4" xfId="1" applyFont="1" applyFill="1" applyBorder="1" applyAlignment="1">
      <alignment horizontal="right" vertical="center"/>
    </xf>
    <xf numFmtId="0" fontId="3" fillId="0" borderId="4" xfId="0" applyFont="1" applyFill="1" applyBorder="1"/>
    <xf numFmtId="0" fontId="10" fillId="0" borderId="4" xfId="0" applyFont="1" applyFill="1" applyBorder="1"/>
    <xf numFmtId="0" fontId="3" fillId="0" borderId="16" xfId="0" applyFont="1" applyBorder="1"/>
    <xf numFmtId="0" fontId="3" fillId="0" borderId="3" xfId="0" applyFont="1" applyBorder="1" applyAlignment="1">
      <alignment vertical="center"/>
    </xf>
    <xf numFmtId="38" fontId="3" fillId="0" borderId="12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４　事　業　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7"/>
  <sheetViews>
    <sheetView tabSelected="1" workbookViewId="0"/>
  </sheetViews>
  <sheetFormatPr defaultRowHeight="13.5"/>
  <sheetData>
    <row r="16" spans="2:2" s="2" customFormat="1" ht="27" customHeight="1">
      <c r="B16" s="2" t="s">
        <v>1</v>
      </c>
    </row>
    <row r="17" spans="2:2" s="2" customFormat="1" ht="27" customHeight="1">
      <c r="B17" s="2" t="s">
        <v>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zoomScaleNormal="100" zoomScaleSheetLayoutView="100" workbookViewId="0"/>
  </sheetViews>
  <sheetFormatPr defaultRowHeight="13.5"/>
  <cols>
    <col min="1" max="1" width="17.75" style="1" customWidth="1"/>
    <col min="2" max="16" width="7.875" style="1" bestFit="1" customWidth="1"/>
    <col min="17" max="17" width="8.625" style="1" customWidth="1"/>
    <col min="18" max="16384" width="9" style="1"/>
  </cols>
  <sheetData>
    <row r="1" spans="1:17" ht="14.25">
      <c r="A1" s="3" t="s">
        <v>3</v>
      </c>
    </row>
    <row r="2" spans="1:17" ht="14.25" thickBot="1">
      <c r="I2" s="53" t="s">
        <v>43</v>
      </c>
      <c r="J2" s="53"/>
      <c r="K2" s="53"/>
      <c r="L2" s="53"/>
      <c r="M2" s="53"/>
      <c r="N2" s="36"/>
      <c r="O2" s="36"/>
      <c r="P2" s="36"/>
      <c r="Q2" s="36"/>
    </row>
    <row r="3" spans="1:17" s="6" customFormat="1" ht="15.95" customHeight="1">
      <c r="A3" s="63" t="s">
        <v>4</v>
      </c>
      <c r="B3" s="64" t="s">
        <v>39</v>
      </c>
      <c r="C3" s="65"/>
      <c r="D3" s="65"/>
      <c r="E3" s="65"/>
      <c r="F3" s="65"/>
      <c r="G3" s="65"/>
      <c r="H3" s="65"/>
      <c r="I3" s="63"/>
      <c r="J3" s="51" t="s">
        <v>41</v>
      </c>
      <c r="K3" s="52"/>
      <c r="L3" s="52"/>
      <c r="M3" s="52"/>
      <c r="N3" s="37"/>
      <c r="O3" s="37"/>
      <c r="P3" s="37"/>
      <c r="Q3" s="37"/>
    </row>
    <row r="4" spans="1:17" s="6" customFormat="1" ht="15.95" customHeight="1">
      <c r="A4" s="62"/>
      <c r="B4" s="61" t="s">
        <v>5</v>
      </c>
      <c r="C4" s="62"/>
      <c r="D4" s="61" t="s">
        <v>6</v>
      </c>
      <c r="E4" s="62"/>
      <c r="F4" s="61" t="s">
        <v>26</v>
      </c>
      <c r="G4" s="62"/>
      <c r="H4" s="61" t="s">
        <v>25</v>
      </c>
      <c r="I4" s="62"/>
      <c r="J4" s="66" t="s">
        <v>5</v>
      </c>
      <c r="K4" s="66"/>
      <c r="L4" s="57" t="s">
        <v>25</v>
      </c>
      <c r="M4" s="57"/>
    </row>
    <row r="5" spans="1:17" s="6" customFormat="1" ht="15.95" customHeight="1">
      <c r="A5" s="62"/>
      <c r="B5" s="30" t="s">
        <v>7</v>
      </c>
      <c r="C5" s="30" t="s">
        <v>8</v>
      </c>
      <c r="D5" s="30" t="s">
        <v>7</v>
      </c>
      <c r="E5" s="30" t="s">
        <v>8</v>
      </c>
      <c r="F5" s="30" t="s">
        <v>7</v>
      </c>
      <c r="G5" s="30" t="s">
        <v>8</v>
      </c>
      <c r="H5" s="30" t="s">
        <v>7</v>
      </c>
      <c r="I5" s="30" t="s">
        <v>8</v>
      </c>
      <c r="J5" s="29" t="s">
        <v>7</v>
      </c>
      <c r="K5" s="29" t="s">
        <v>8</v>
      </c>
      <c r="L5" s="31" t="s">
        <v>7</v>
      </c>
      <c r="M5" s="31" t="s">
        <v>8</v>
      </c>
    </row>
    <row r="6" spans="1:17" s="7" customFormat="1" ht="15.95" customHeight="1">
      <c r="A6" s="12" t="s">
        <v>0</v>
      </c>
      <c r="B6" s="10">
        <v>901</v>
      </c>
      <c r="C6" s="10">
        <v>5901</v>
      </c>
      <c r="D6" s="10">
        <v>46</v>
      </c>
      <c r="E6" s="10">
        <v>617</v>
      </c>
      <c r="F6" s="10">
        <f t="shared" ref="F6:K6" si="0">SUM(F7:F24)</f>
        <v>947</v>
      </c>
      <c r="G6" s="10">
        <f t="shared" si="0"/>
        <v>6518</v>
      </c>
      <c r="H6" s="25">
        <f t="shared" si="0"/>
        <v>99.999999999999986</v>
      </c>
      <c r="I6" s="25">
        <f t="shared" si="0"/>
        <v>100.00000000000001</v>
      </c>
      <c r="J6" s="10">
        <f t="shared" si="0"/>
        <v>862</v>
      </c>
      <c r="K6" s="10">
        <f t="shared" si="0"/>
        <v>5997</v>
      </c>
      <c r="L6" s="25">
        <f>SUM(L7:L24)</f>
        <v>100</v>
      </c>
      <c r="M6" s="26">
        <f>SUM(M7:M24)</f>
        <v>99.999999999999972</v>
      </c>
    </row>
    <row r="7" spans="1:17" s="6" customFormat="1" ht="15.95" customHeight="1">
      <c r="A7" s="13" t="s">
        <v>30</v>
      </c>
      <c r="B7" s="11">
        <v>10</v>
      </c>
      <c r="C7" s="8">
        <v>68</v>
      </c>
      <c r="D7" s="11" t="s">
        <v>21</v>
      </c>
      <c r="E7" s="11" t="s">
        <v>21</v>
      </c>
      <c r="F7" s="11">
        <f>B7</f>
        <v>10</v>
      </c>
      <c r="G7" s="11">
        <f>C7</f>
        <v>68</v>
      </c>
      <c r="H7" s="32">
        <f>F7/$F$6*100</f>
        <v>1.0559662090813093</v>
      </c>
      <c r="I7" s="32">
        <f t="shared" ref="I7:I24" si="1">G7/$G$6*100</f>
        <v>1.0432648051549556</v>
      </c>
      <c r="J7" s="11">
        <v>10</v>
      </c>
      <c r="K7" s="11">
        <v>110</v>
      </c>
      <c r="L7" s="24">
        <f>J7/$J$6*100</f>
        <v>1.160092807424594</v>
      </c>
      <c r="M7" s="24">
        <f>K7/$K$6*100</f>
        <v>1.8342504585626147</v>
      </c>
    </row>
    <row r="8" spans="1:17" s="6" customFormat="1" ht="15.95" customHeight="1">
      <c r="A8" s="27" t="s">
        <v>31</v>
      </c>
      <c r="B8" s="8">
        <v>1</v>
      </c>
      <c r="C8" s="8">
        <v>16</v>
      </c>
      <c r="D8" s="11" t="s">
        <v>21</v>
      </c>
      <c r="E8" s="11" t="s">
        <v>21</v>
      </c>
      <c r="F8" s="11">
        <f t="shared" ref="F8:G10" si="2">B8</f>
        <v>1</v>
      </c>
      <c r="G8" s="11">
        <f t="shared" si="2"/>
        <v>16</v>
      </c>
      <c r="H8" s="32">
        <f t="shared" ref="H8:H23" si="3">F8/$F$6*100</f>
        <v>0.10559662090813093</v>
      </c>
      <c r="I8" s="32">
        <f t="shared" si="1"/>
        <v>0.24547407180116601</v>
      </c>
      <c r="J8" s="11">
        <v>1</v>
      </c>
      <c r="K8" s="11">
        <v>17</v>
      </c>
      <c r="L8" s="24">
        <f>J8/$J$6*100</f>
        <v>0.11600928074245939</v>
      </c>
      <c r="M8" s="24">
        <f>K8/$K$6*100</f>
        <v>0.28347507086876772</v>
      </c>
    </row>
    <row r="9" spans="1:17" s="6" customFormat="1" ht="15.95" customHeight="1">
      <c r="A9" s="13" t="s">
        <v>9</v>
      </c>
      <c r="B9" s="11">
        <v>107</v>
      </c>
      <c r="C9" s="8">
        <v>533</v>
      </c>
      <c r="D9" s="11" t="s">
        <v>21</v>
      </c>
      <c r="E9" s="11" t="s">
        <v>21</v>
      </c>
      <c r="F9" s="11">
        <f t="shared" si="2"/>
        <v>107</v>
      </c>
      <c r="G9" s="11">
        <f t="shared" si="2"/>
        <v>533</v>
      </c>
      <c r="H9" s="32">
        <f t="shared" si="3"/>
        <v>11.298838437170012</v>
      </c>
      <c r="I9" s="32">
        <f t="shared" si="1"/>
        <v>8.1773550168763425</v>
      </c>
      <c r="J9" s="11">
        <v>104</v>
      </c>
      <c r="K9" s="11">
        <v>493</v>
      </c>
      <c r="L9" s="24">
        <f>J9/$J$6*100</f>
        <v>12.064965197215777</v>
      </c>
      <c r="M9" s="24">
        <f>K9/$K$6*100</f>
        <v>8.2207770551942652</v>
      </c>
    </row>
    <row r="10" spans="1:17" s="6" customFormat="1" ht="15.95" customHeight="1">
      <c r="A10" s="13" t="s">
        <v>10</v>
      </c>
      <c r="B10" s="11">
        <v>119</v>
      </c>
      <c r="C10" s="8">
        <v>1543</v>
      </c>
      <c r="D10" s="11" t="s">
        <v>21</v>
      </c>
      <c r="E10" s="11" t="s">
        <v>21</v>
      </c>
      <c r="F10" s="11">
        <f t="shared" si="2"/>
        <v>119</v>
      </c>
      <c r="G10" s="11">
        <f t="shared" si="2"/>
        <v>1543</v>
      </c>
      <c r="H10" s="32">
        <f t="shared" si="3"/>
        <v>12.565997888067582</v>
      </c>
      <c r="I10" s="32">
        <f t="shared" si="1"/>
        <v>23.672905799324948</v>
      </c>
      <c r="J10" s="11">
        <v>108</v>
      </c>
      <c r="K10" s="11">
        <v>1443</v>
      </c>
      <c r="L10" s="24">
        <f>J10/$J$6*100</f>
        <v>12.529002320185615</v>
      </c>
      <c r="M10" s="24">
        <f>K10/$K$6*100</f>
        <v>24.062031015507753</v>
      </c>
    </row>
    <row r="11" spans="1:17" s="6" customFormat="1" ht="15.95" customHeight="1">
      <c r="A11" s="14" t="s">
        <v>11</v>
      </c>
      <c r="B11" s="11" t="s">
        <v>21</v>
      </c>
      <c r="C11" s="11" t="s">
        <v>21</v>
      </c>
      <c r="D11" s="11">
        <v>3</v>
      </c>
      <c r="E11" s="8">
        <v>8</v>
      </c>
      <c r="F11" s="11">
        <f>D11</f>
        <v>3</v>
      </c>
      <c r="G11" s="11">
        <f>E11</f>
        <v>8</v>
      </c>
      <c r="H11" s="32">
        <f t="shared" si="3"/>
        <v>0.31678986272439286</v>
      </c>
      <c r="I11" s="32">
        <f t="shared" si="1"/>
        <v>0.12273703590058301</v>
      </c>
      <c r="J11" s="11" t="s">
        <v>22</v>
      </c>
      <c r="K11" s="11" t="s">
        <v>22</v>
      </c>
      <c r="L11" s="11" t="s">
        <v>22</v>
      </c>
      <c r="M11" s="19" t="s">
        <v>22</v>
      </c>
      <c r="N11" s="17"/>
    </row>
    <row r="12" spans="1:17" s="6" customFormat="1" ht="15.95" customHeight="1">
      <c r="A12" s="13" t="s">
        <v>32</v>
      </c>
      <c r="B12" s="11">
        <v>4</v>
      </c>
      <c r="C12" s="8">
        <v>22</v>
      </c>
      <c r="D12" s="11" t="s">
        <v>21</v>
      </c>
      <c r="E12" s="11" t="s">
        <v>21</v>
      </c>
      <c r="F12" s="11">
        <f t="shared" ref="F12:G15" si="4">B12</f>
        <v>4</v>
      </c>
      <c r="G12" s="11">
        <f t="shared" si="4"/>
        <v>22</v>
      </c>
      <c r="H12" s="32">
        <f t="shared" si="3"/>
        <v>0.42238648363252373</v>
      </c>
      <c r="I12" s="32">
        <f t="shared" si="1"/>
        <v>0.33752684872660327</v>
      </c>
      <c r="J12" s="11">
        <v>4</v>
      </c>
      <c r="K12" s="11">
        <v>18</v>
      </c>
      <c r="L12" s="24">
        <f t="shared" ref="L12:L23" si="5">J12/$J$6*100</f>
        <v>0.46403712296983757</v>
      </c>
      <c r="M12" s="24">
        <f t="shared" ref="M12:M23" si="6">K12/$K$6*100</f>
        <v>0.30015007503751878</v>
      </c>
    </row>
    <row r="13" spans="1:17" s="6" customFormat="1" ht="15.95" customHeight="1">
      <c r="A13" s="13" t="s">
        <v>33</v>
      </c>
      <c r="B13" s="11">
        <v>12</v>
      </c>
      <c r="C13" s="8">
        <v>167</v>
      </c>
      <c r="D13" s="11" t="s">
        <v>21</v>
      </c>
      <c r="E13" s="11" t="s">
        <v>21</v>
      </c>
      <c r="F13" s="11">
        <f t="shared" si="4"/>
        <v>12</v>
      </c>
      <c r="G13" s="11">
        <f t="shared" si="4"/>
        <v>167</v>
      </c>
      <c r="H13" s="32">
        <f t="shared" si="3"/>
        <v>1.2671594508975714</v>
      </c>
      <c r="I13" s="32">
        <f t="shared" si="1"/>
        <v>2.5621356244246702</v>
      </c>
      <c r="J13" s="11">
        <v>11</v>
      </c>
      <c r="K13" s="11">
        <v>174</v>
      </c>
      <c r="L13" s="24">
        <f t="shared" si="5"/>
        <v>1.2761020881670533</v>
      </c>
      <c r="M13" s="24">
        <f t="shared" si="6"/>
        <v>2.9014507253626811</v>
      </c>
    </row>
    <row r="14" spans="1:17" s="6" customFormat="1" ht="15.95" customHeight="1">
      <c r="A14" s="13" t="s">
        <v>12</v>
      </c>
      <c r="B14" s="11">
        <v>247</v>
      </c>
      <c r="C14" s="8">
        <v>1273</v>
      </c>
      <c r="D14" s="11" t="s">
        <v>21</v>
      </c>
      <c r="E14" s="11" t="s">
        <v>21</v>
      </c>
      <c r="F14" s="11">
        <f t="shared" si="4"/>
        <v>247</v>
      </c>
      <c r="G14" s="11">
        <f t="shared" si="4"/>
        <v>1273</v>
      </c>
      <c r="H14" s="32">
        <f t="shared" si="3"/>
        <v>26.082365364308341</v>
      </c>
      <c r="I14" s="32">
        <f t="shared" si="1"/>
        <v>19.530530837680271</v>
      </c>
      <c r="J14" s="11">
        <v>237</v>
      </c>
      <c r="K14" s="11">
        <v>1361</v>
      </c>
      <c r="L14" s="24">
        <f t="shared" si="5"/>
        <v>27.494199535962878</v>
      </c>
      <c r="M14" s="24">
        <f t="shared" si="6"/>
        <v>22.694680673670167</v>
      </c>
    </row>
    <row r="15" spans="1:17" s="6" customFormat="1" ht="15.95" customHeight="1">
      <c r="A15" s="13" t="s">
        <v>13</v>
      </c>
      <c r="B15" s="11">
        <v>10</v>
      </c>
      <c r="C15" s="8">
        <v>124</v>
      </c>
      <c r="D15" s="11" t="s">
        <v>21</v>
      </c>
      <c r="E15" s="11" t="s">
        <v>21</v>
      </c>
      <c r="F15" s="11">
        <f t="shared" si="4"/>
        <v>10</v>
      </c>
      <c r="G15" s="11">
        <f t="shared" si="4"/>
        <v>124</v>
      </c>
      <c r="H15" s="32">
        <f t="shared" si="3"/>
        <v>1.0559662090813093</v>
      </c>
      <c r="I15" s="32">
        <f t="shared" si="1"/>
        <v>1.9024240564590364</v>
      </c>
      <c r="J15" s="11">
        <v>11</v>
      </c>
      <c r="K15" s="11">
        <v>161</v>
      </c>
      <c r="L15" s="24">
        <f t="shared" si="5"/>
        <v>1.2761020881670533</v>
      </c>
      <c r="M15" s="24">
        <f t="shared" si="6"/>
        <v>2.6846756711689181</v>
      </c>
    </row>
    <row r="16" spans="1:17" s="6" customFormat="1" ht="15.95" customHeight="1">
      <c r="A16" s="28" t="s">
        <v>34</v>
      </c>
      <c r="B16" s="11">
        <v>29</v>
      </c>
      <c r="C16" s="8">
        <v>64</v>
      </c>
      <c r="D16" s="11">
        <v>1</v>
      </c>
      <c r="E16" s="8">
        <v>2</v>
      </c>
      <c r="F16" s="11">
        <f t="shared" ref="F16:G23" si="7">B16+D16</f>
        <v>30</v>
      </c>
      <c r="G16" s="11">
        <f t="shared" si="7"/>
        <v>66</v>
      </c>
      <c r="H16" s="32">
        <f t="shared" si="3"/>
        <v>3.167898627243928</v>
      </c>
      <c r="I16" s="32">
        <f t="shared" si="1"/>
        <v>1.0125805461798099</v>
      </c>
      <c r="J16" s="11">
        <v>28</v>
      </c>
      <c r="K16" s="11">
        <v>54</v>
      </c>
      <c r="L16" s="24">
        <f t="shared" si="5"/>
        <v>3.2482598607888629</v>
      </c>
      <c r="M16" s="24">
        <f t="shared" si="6"/>
        <v>0.90045022511255624</v>
      </c>
    </row>
    <row r="17" spans="1:17" s="6" customFormat="1" ht="15.95" customHeight="1">
      <c r="A17" s="28" t="s">
        <v>35</v>
      </c>
      <c r="B17" s="11">
        <v>20</v>
      </c>
      <c r="C17" s="8">
        <v>64</v>
      </c>
      <c r="D17" s="11">
        <v>1</v>
      </c>
      <c r="E17" s="8">
        <v>15</v>
      </c>
      <c r="F17" s="11">
        <f t="shared" si="7"/>
        <v>21</v>
      </c>
      <c r="G17" s="11">
        <f t="shared" si="7"/>
        <v>79</v>
      </c>
      <c r="H17" s="32">
        <f t="shared" si="3"/>
        <v>2.2175290390707496</v>
      </c>
      <c r="I17" s="32">
        <f t="shared" si="1"/>
        <v>1.2120282295182572</v>
      </c>
      <c r="J17" s="11">
        <v>21</v>
      </c>
      <c r="K17" s="11">
        <v>67</v>
      </c>
      <c r="L17" s="24">
        <f t="shared" si="5"/>
        <v>2.436194895591647</v>
      </c>
      <c r="M17" s="24">
        <f t="shared" si="6"/>
        <v>1.11722527930632</v>
      </c>
    </row>
    <row r="18" spans="1:17" s="6" customFormat="1" ht="15.95" customHeight="1">
      <c r="A18" s="28" t="s">
        <v>36</v>
      </c>
      <c r="B18" s="11">
        <v>98</v>
      </c>
      <c r="C18" s="8">
        <v>551</v>
      </c>
      <c r="D18" s="11" t="s">
        <v>21</v>
      </c>
      <c r="E18" s="11" t="s">
        <v>21</v>
      </c>
      <c r="F18" s="11">
        <f>B18</f>
        <v>98</v>
      </c>
      <c r="G18" s="11">
        <f>C18</f>
        <v>551</v>
      </c>
      <c r="H18" s="32">
        <f t="shared" si="3"/>
        <v>10.348468848996832</v>
      </c>
      <c r="I18" s="32">
        <f t="shared" si="1"/>
        <v>8.4535133476526543</v>
      </c>
      <c r="J18" s="11">
        <v>91</v>
      </c>
      <c r="K18" s="11">
        <v>611</v>
      </c>
      <c r="L18" s="24">
        <f t="shared" si="5"/>
        <v>10.556844547563806</v>
      </c>
      <c r="M18" s="24">
        <f t="shared" si="6"/>
        <v>10.188427547106887</v>
      </c>
    </row>
    <row r="19" spans="1:17" s="6" customFormat="1" ht="15.95" customHeight="1">
      <c r="A19" s="28" t="s">
        <v>37</v>
      </c>
      <c r="B19" s="11">
        <v>107</v>
      </c>
      <c r="C19" s="8">
        <v>353</v>
      </c>
      <c r="D19" s="11">
        <v>2</v>
      </c>
      <c r="E19" s="8">
        <v>3</v>
      </c>
      <c r="F19" s="11">
        <f t="shared" ref="F19:G21" si="8">B19+D19</f>
        <v>109</v>
      </c>
      <c r="G19" s="11">
        <f t="shared" si="8"/>
        <v>356</v>
      </c>
      <c r="H19" s="32">
        <f t="shared" si="3"/>
        <v>11.510031678986273</v>
      </c>
      <c r="I19" s="32">
        <f t="shared" si="1"/>
        <v>5.4617980975759437</v>
      </c>
      <c r="J19" s="11">
        <v>101</v>
      </c>
      <c r="K19" s="11">
        <v>310</v>
      </c>
      <c r="L19" s="24">
        <f t="shared" si="5"/>
        <v>11.716937354988399</v>
      </c>
      <c r="M19" s="24">
        <f t="shared" si="6"/>
        <v>5.1692512923128229</v>
      </c>
    </row>
    <row r="20" spans="1:17" s="6" customFormat="1" ht="15.95" customHeight="1">
      <c r="A20" s="28" t="s">
        <v>28</v>
      </c>
      <c r="B20" s="11">
        <v>10</v>
      </c>
      <c r="C20" s="8">
        <v>104</v>
      </c>
      <c r="D20" s="11">
        <v>20</v>
      </c>
      <c r="E20" s="8">
        <v>302</v>
      </c>
      <c r="F20" s="11">
        <f t="shared" si="8"/>
        <v>30</v>
      </c>
      <c r="G20" s="11">
        <f t="shared" si="8"/>
        <v>406</v>
      </c>
      <c r="H20" s="32">
        <f t="shared" si="3"/>
        <v>3.167898627243928</v>
      </c>
      <c r="I20" s="32">
        <f t="shared" si="1"/>
        <v>6.2289045719545877</v>
      </c>
      <c r="J20" s="11">
        <v>12</v>
      </c>
      <c r="K20" s="11">
        <v>127</v>
      </c>
      <c r="L20" s="24">
        <f t="shared" si="5"/>
        <v>1.3921113689095126</v>
      </c>
      <c r="M20" s="24">
        <f t="shared" si="6"/>
        <v>2.1177255294313824</v>
      </c>
    </row>
    <row r="21" spans="1:17" s="6" customFormat="1" ht="15.95" customHeight="1">
      <c r="A21" s="13" t="s">
        <v>27</v>
      </c>
      <c r="B21" s="11">
        <v>56</v>
      </c>
      <c r="C21" s="8">
        <v>533</v>
      </c>
      <c r="D21" s="11">
        <v>7</v>
      </c>
      <c r="E21" s="8">
        <v>53</v>
      </c>
      <c r="F21" s="11">
        <f t="shared" si="8"/>
        <v>63</v>
      </c>
      <c r="G21" s="11">
        <f t="shared" si="8"/>
        <v>586</v>
      </c>
      <c r="H21" s="32">
        <f t="shared" si="3"/>
        <v>6.6525871172122493</v>
      </c>
      <c r="I21" s="32">
        <f t="shared" si="1"/>
        <v>8.9904878797177048</v>
      </c>
      <c r="J21" s="11">
        <v>56</v>
      </c>
      <c r="K21" s="11">
        <v>562</v>
      </c>
      <c r="L21" s="24">
        <f t="shared" si="5"/>
        <v>6.4965197215777257</v>
      </c>
      <c r="M21" s="24">
        <f t="shared" si="6"/>
        <v>9.3713523428380849</v>
      </c>
    </row>
    <row r="22" spans="1:17" s="6" customFormat="1" ht="15.95" customHeight="1">
      <c r="A22" s="28" t="s">
        <v>29</v>
      </c>
      <c r="B22" s="11">
        <v>14</v>
      </c>
      <c r="C22" s="8">
        <v>241</v>
      </c>
      <c r="D22" s="11" t="s">
        <v>21</v>
      </c>
      <c r="E22" s="11" t="s">
        <v>21</v>
      </c>
      <c r="F22" s="11">
        <f>B22</f>
        <v>14</v>
      </c>
      <c r="G22" s="11">
        <f>C22</f>
        <v>241</v>
      </c>
      <c r="H22" s="32">
        <f t="shared" si="3"/>
        <v>1.4783526927138331</v>
      </c>
      <c r="I22" s="32">
        <f t="shared" si="1"/>
        <v>3.6974532065050627</v>
      </c>
      <c r="J22" s="11">
        <v>14</v>
      </c>
      <c r="K22" s="11">
        <v>249</v>
      </c>
      <c r="L22" s="24">
        <f t="shared" si="5"/>
        <v>1.6241299303944314</v>
      </c>
      <c r="M22" s="24">
        <f t="shared" si="6"/>
        <v>4.1520760380190103</v>
      </c>
    </row>
    <row r="23" spans="1:17" s="6" customFormat="1" ht="15.95" customHeight="1">
      <c r="A23" s="27" t="s">
        <v>38</v>
      </c>
      <c r="B23" s="11">
        <v>57</v>
      </c>
      <c r="C23" s="8">
        <v>245</v>
      </c>
      <c r="D23" s="11">
        <v>2</v>
      </c>
      <c r="E23" s="8">
        <v>42</v>
      </c>
      <c r="F23" s="11">
        <f t="shared" si="7"/>
        <v>59</v>
      </c>
      <c r="G23" s="11">
        <f t="shared" si="7"/>
        <v>287</v>
      </c>
      <c r="H23" s="32">
        <f t="shared" si="3"/>
        <v>6.2302006335797255</v>
      </c>
      <c r="I23" s="32">
        <f t="shared" si="1"/>
        <v>4.4031911629334157</v>
      </c>
      <c r="J23" s="11">
        <v>53</v>
      </c>
      <c r="K23" s="11">
        <v>240</v>
      </c>
      <c r="L23" s="24">
        <f t="shared" si="5"/>
        <v>6.148491879350348</v>
      </c>
      <c r="M23" s="24">
        <f t="shared" si="6"/>
        <v>4.0020010005002504</v>
      </c>
    </row>
    <row r="24" spans="1:17" s="6" customFormat="1" ht="15.95" customHeight="1" thickBot="1">
      <c r="A24" s="15" t="s">
        <v>14</v>
      </c>
      <c r="B24" s="9" t="s">
        <v>21</v>
      </c>
      <c r="C24" s="9" t="s">
        <v>21</v>
      </c>
      <c r="D24" s="9">
        <v>10</v>
      </c>
      <c r="E24" s="9">
        <v>192</v>
      </c>
      <c r="F24" s="20">
        <f>D24</f>
        <v>10</v>
      </c>
      <c r="G24" s="20">
        <f>E24</f>
        <v>192</v>
      </c>
      <c r="H24" s="33">
        <f>F24/$F$6*100</f>
        <v>1.0559662090813093</v>
      </c>
      <c r="I24" s="33">
        <f t="shared" si="1"/>
        <v>2.9456888616139922</v>
      </c>
      <c r="J24" s="20" t="s">
        <v>22</v>
      </c>
      <c r="K24" s="20" t="s">
        <v>22</v>
      </c>
      <c r="L24" s="20" t="s">
        <v>22</v>
      </c>
      <c r="M24" s="49" t="s">
        <v>22</v>
      </c>
      <c r="N24" s="17"/>
    </row>
    <row r="25" spans="1:17">
      <c r="A25" s="16" t="s">
        <v>45</v>
      </c>
      <c r="B25" s="4"/>
      <c r="C25" s="4"/>
      <c r="D25" s="4"/>
      <c r="E25" s="4"/>
      <c r="F25" s="4"/>
      <c r="G25" s="4"/>
      <c r="H25" s="4"/>
      <c r="I25" s="4"/>
      <c r="J25" s="22"/>
      <c r="K25" s="22"/>
      <c r="L25" s="22"/>
      <c r="M25" s="22"/>
      <c r="N25" s="23"/>
      <c r="O25" s="23"/>
      <c r="P25" s="21"/>
      <c r="Q25" s="21"/>
    </row>
    <row r="26" spans="1:17">
      <c r="A26" s="5" t="s">
        <v>46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1"/>
    </row>
    <row r="27" spans="1:17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4.25">
      <c r="A28" s="3" t="s">
        <v>23</v>
      </c>
    </row>
    <row r="29" spans="1:17" ht="14.25" thickBot="1">
      <c r="A29" s="5"/>
      <c r="B29" s="47"/>
      <c r="C29" s="47"/>
      <c r="D29" s="47"/>
      <c r="E29" s="47"/>
      <c r="F29" s="47"/>
      <c r="G29" s="47"/>
      <c r="H29" s="47"/>
      <c r="I29" s="47"/>
      <c r="J29" s="53" t="s">
        <v>42</v>
      </c>
      <c r="K29" s="53"/>
      <c r="L29" s="53"/>
      <c r="M29" s="53"/>
      <c r="N29" s="53"/>
      <c r="O29" s="53"/>
      <c r="Q29" s="34"/>
    </row>
    <row r="30" spans="1:17" s="6" customFormat="1" ht="15.95" customHeight="1">
      <c r="A30" s="58" t="s">
        <v>4</v>
      </c>
      <c r="B30" s="54" t="s">
        <v>24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7" s="6" customFormat="1" ht="15.95" customHeight="1">
      <c r="A31" s="59"/>
      <c r="B31" s="61" t="s">
        <v>0</v>
      </c>
      <c r="C31" s="62"/>
      <c r="D31" s="61" t="s">
        <v>15</v>
      </c>
      <c r="E31" s="62"/>
      <c r="F31" s="61" t="s">
        <v>16</v>
      </c>
      <c r="G31" s="62"/>
      <c r="H31" s="50" t="s">
        <v>17</v>
      </c>
      <c r="I31" s="50"/>
      <c r="J31" s="50" t="s">
        <v>18</v>
      </c>
      <c r="K31" s="50"/>
      <c r="L31" s="50" t="s">
        <v>19</v>
      </c>
      <c r="M31" s="50"/>
      <c r="N31" s="56" t="s">
        <v>40</v>
      </c>
      <c r="O31" s="56"/>
    </row>
    <row r="32" spans="1:17" s="6" customFormat="1" ht="15.95" customHeight="1">
      <c r="A32" s="60"/>
      <c r="B32" s="30" t="s">
        <v>7</v>
      </c>
      <c r="C32" s="30" t="s">
        <v>20</v>
      </c>
      <c r="D32" s="30" t="s">
        <v>7</v>
      </c>
      <c r="E32" s="30" t="s">
        <v>20</v>
      </c>
      <c r="F32" s="30" t="s">
        <v>7</v>
      </c>
      <c r="G32" s="30" t="s">
        <v>20</v>
      </c>
      <c r="H32" s="30" t="s">
        <v>7</v>
      </c>
      <c r="I32" s="30" t="s">
        <v>20</v>
      </c>
      <c r="J32" s="30" t="s">
        <v>7</v>
      </c>
      <c r="K32" s="30" t="s">
        <v>20</v>
      </c>
      <c r="L32" s="30" t="s">
        <v>7</v>
      </c>
      <c r="M32" s="30" t="s">
        <v>20</v>
      </c>
      <c r="N32" s="30" t="s">
        <v>7</v>
      </c>
      <c r="O32" s="30" t="s">
        <v>20</v>
      </c>
    </row>
    <row r="33" spans="1:15" s="7" customFormat="1" ht="15.95" customHeight="1">
      <c r="A33" s="12" t="s">
        <v>0</v>
      </c>
      <c r="B33" s="18">
        <f t="shared" ref="B33:M33" si="9">SUM(B34:B50)</f>
        <v>862</v>
      </c>
      <c r="C33" s="18">
        <f t="shared" si="9"/>
        <v>5997</v>
      </c>
      <c r="D33" s="18">
        <f t="shared" si="9"/>
        <v>579</v>
      </c>
      <c r="E33" s="38">
        <f t="shared" si="9"/>
        <v>1252</v>
      </c>
      <c r="F33" s="18">
        <f t="shared" si="9"/>
        <v>146</v>
      </c>
      <c r="G33" s="38">
        <f t="shared" si="9"/>
        <v>1013</v>
      </c>
      <c r="H33" s="18">
        <f t="shared" si="9"/>
        <v>77</v>
      </c>
      <c r="I33" s="38">
        <f t="shared" si="9"/>
        <v>1049</v>
      </c>
      <c r="J33" s="38">
        <f t="shared" si="9"/>
        <v>25</v>
      </c>
      <c r="K33" s="38">
        <f t="shared" si="9"/>
        <v>586</v>
      </c>
      <c r="L33" s="38">
        <f t="shared" si="9"/>
        <v>34</v>
      </c>
      <c r="M33" s="38">
        <f t="shared" si="9"/>
        <v>2097</v>
      </c>
      <c r="N33" s="39" t="s">
        <v>22</v>
      </c>
      <c r="O33" s="39" t="s">
        <v>22</v>
      </c>
    </row>
    <row r="34" spans="1:15" s="6" customFormat="1" ht="15.95" customHeight="1">
      <c r="A34" s="13" t="s">
        <v>30</v>
      </c>
      <c r="B34" s="11">
        <f>D34+F34+H34+L34</f>
        <v>10</v>
      </c>
      <c r="C34" s="39">
        <f>E34+G34+I34+M34</f>
        <v>110</v>
      </c>
      <c r="D34" s="11">
        <v>3</v>
      </c>
      <c r="E34" s="39">
        <v>7</v>
      </c>
      <c r="F34" s="11">
        <v>2</v>
      </c>
      <c r="G34" s="39">
        <v>12</v>
      </c>
      <c r="H34" s="11">
        <v>4</v>
      </c>
      <c r="I34" s="39">
        <v>56</v>
      </c>
      <c r="J34" s="39" t="s">
        <v>22</v>
      </c>
      <c r="K34" s="39" t="s">
        <v>22</v>
      </c>
      <c r="L34" s="39">
        <v>1</v>
      </c>
      <c r="M34" s="39">
        <v>35</v>
      </c>
      <c r="N34" s="39" t="s">
        <v>22</v>
      </c>
      <c r="O34" s="39" t="s">
        <v>22</v>
      </c>
    </row>
    <row r="35" spans="1:15" s="6" customFormat="1" ht="15.95" customHeight="1">
      <c r="A35" s="27" t="s">
        <v>31</v>
      </c>
      <c r="B35" s="11">
        <f>H35</f>
        <v>1</v>
      </c>
      <c r="C35" s="39">
        <f>I35</f>
        <v>17</v>
      </c>
      <c r="D35" s="11" t="s">
        <v>22</v>
      </c>
      <c r="E35" s="39" t="s">
        <v>22</v>
      </c>
      <c r="F35" s="11" t="s">
        <v>22</v>
      </c>
      <c r="G35" s="39" t="s">
        <v>22</v>
      </c>
      <c r="H35" s="11">
        <v>1</v>
      </c>
      <c r="I35" s="39">
        <v>17</v>
      </c>
      <c r="J35" s="39" t="s">
        <v>22</v>
      </c>
      <c r="K35" s="39" t="s">
        <v>22</v>
      </c>
      <c r="L35" s="39" t="s">
        <v>22</v>
      </c>
      <c r="M35" s="39" t="s">
        <v>22</v>
      </c>
      <c r="N35" s="39" t="s">
        <v>22</v>
      </c>
      <c r="O35" s="39" t="s">
        <v>22</v>
      </c>
    </row>
    <row r="36" spans="1:15" s="6" customFormat="1" ht="15.95" customHeight="1">
      <c r="A36" s="13" t="s">
        <v>9</v>
      </c>
      <c r="B36" s="11">
        <f>D36+F36+H36+J36+L36</f>
        <v>104</v>
      </c>
      <c r="C36" s="39">
        <f>E36+G36+I36+K36+M36</f>
        <v>493</v>
      </c>
      <c r="D36" s="11">
        <v>73</v>
      </c>
      <c r="E36" s="39">
        <v>165</v>
      </c>
      <c r="F36" s="11">
        <v>19</v>
      </c>
      <c r="G36" s="39">
        <v>127</v>
      </c>
      <c r="H36" s="11">
        <v>8</v>
      </c>
      <c r="I36" s="39">
        <v>95</v>
      </c>
      <c r="J36" s="39">
        <v>3</v>
      </c>
      <c r="K36" s="39">
        <v>71</v>
      </c>
      <c r="L36" s="39">
        <v>1</v>
      </c>
      <c r="M36" s="39">
        <v>35</v>
      </c>
      <c r="N36" s="39" t="s">
        <v>22</v>
      </c>
      <c r="O36" s="39" t="s">
        <v>22</v>
      </c>
    </row>
    <row r="37" spans="1:15" s="6" customFormat="1" ht="15.95" customHeight="1">
      <c r="A37" s="13" t="s">
        <v>10</v>
      </c>
      <c r="B37" s="11">
        <f>D37+F37+H37+J37+L37</f>
        <v>108</v>
      </c>
      <c r="C37" s="39">
        <f>E37+G37+I37+K37+M37</f>
        <v>1443</v>
      </c>
      <c r="D37" s="11">
        <v>55</v>
      </c>
      <c r="E37" s="39">
        <v>147</v>
      </c>
      <c r="F37" s="11">
        <v>24</v>
      </c>
      <c r="G37" s="39">
        <v>179</v>
      </c>
      <c r="H37" s="11">
        <v>12</v>
      </c>
      <c r="I37" s="39">
        <v>180</v>
      </c>
      <c r="J37" s="39">
        <v>4</v>
      </c>
      <c r="K37" s="39">
        <v>97</v>
      </c>
      <c r="L37" s="39">
        <v>13</v>
      </c>
      <c r="M37" s="39">
        <v>840</v>
      </c>
      <c r="N37" s="39" t="s">
        <v>22</v>
      </c>
      <c r="O37" s="39" t="s">
        <v>22</v>
      </c>
    </row>
    <row r="38" spans="1:15" s="6" customFormat="1" ht="15.75" customHeight="1">
      <c r="A38" s="14" t="s">
        <v>11</v>
      </c>
      <c r="B38" s="11" t="s">
        <v>22</v>
      </c>
      <c r="C38" s="39" t="s">
        <v>21</v>
      </c>
      <c r="D38" s="11" t="s">
        <v>22</v>
      </c>
      <c r="E38" s="39" t="s">
        <v>22</v>
      </c>
      <c r="F38" s="11" t="s">
        <v>22</v>
      </c>
      <c r="G38" s="39" t="s">
        <v>22</v>
      </c>
      <c r="H38" s="11" t="s">
        <v>22</v>
      </c>
      <c r="I38" s="39" t="s">
        <v>22</v>
      </c>
      <c r="J38" s="39" t="s">
        <v>22</v>
      </c>
      <c r="K38" s="39" t="s">
        <v>22</v>
      </c>
      <c r="L38" s="39" t="s">
        <v>22</v>
      </c>
      <c r="M38" s="39" t="s">
        <v>22</v>
      </c>
      <c r="N38" s="39" t="s">
        <v>22</v>
      </c>
      <c r="O38" s="39" t="s">
        <v>22</v>
      </c>
    </row>
    <row r="39" spans="1:15" s="6" customFormat="1" ht="15.95" customHeight="1">
      <c r="A39" s="13" t="s">
        <v>32</v>
      </c>
      <c r="B39" s="11">
        <f>D39+F39</f>
        <v>4</v>
      </c>
      <c r="C39" s="39">
        <f>E39+G39</f>
        <v>18</v>
      </c>
      <c r="D39" s="11">
        <v>2</v>
      </c>
      <c r="E39" s="39">
        <v>2</v>
      </c>
      <c r="F39" s="11">
        <v>2</v>
      </c>
      <c r="G39" s="39">
        <v>16</v>
      </c>
      <c r="H39" s="11" t="s">
        <v>22</v>
      </c>
      <c r="I39" s="39" t="s">
        <v>22</v>
      </c>
      <c r="J39" s="39" t="s">
        <v>22</v>
      </c>
      <c r="K39" s="39" t="s">
        <v>22</v>
      </c>
      <c r="L39" s="39" t="s">
        <v>22</v>
      </c>
      <c r="M39" s="39" t="s">
        <v>22</v>
      </c>
      <c r="N39" s="39" t="s">
        <v>22</v>
      </c>
      <c r="O39" s="39" t="s">
        <v>22</v>
      </c>
    </row>
    <row r="40" spans="1:15" s="6" customFormat="1" ht="15.95" customHeight="1">
      <c r="A40" s="13" t="s">
        <v>33</v>
      </c>
      <c r="B40" s="11">
        <f t="shared" ref="B40:C42" si="10">D40+F40+H40+J40+L40</f>
        <v>11</v>
      </c>
      <c r="C40" s="39">
        <f t="shared" si="10"/>
        <v>174</v>
      </c>
      <c r="D40" s="11">
        <v>3</v>
      </c>
      <c r="E40" s="39">
        <v>5</v>
      </c>
      <c r="F40" s="11">
        <v>1</v>
      </c>
      <c r="G40" s="39">
        <v>6</v>
      </c>
      <c r="H40" s="11">
        <v>3</v>
      </c>
      <c r="I40" s="39">
        <v>41</v>
      </c>
      <c r="J40" s="39">
        <v>2</v>
      </c>
      <c r="K40" s="39">
        <v>48</v>
      </c>
      <c r="L40" s="39">
        <v>2</v>
      </c>
      <c r="M40" s="39">
        <v>74</v>
      </c>
      <c r="N40" s="39" t="s">
        <v>22</v>
      </c>
      <c r="O40" s="39" t="s">
        <v>22</v>
      </c>
    </row>
    <row r="41" spans="1:15" s="6" customFormat="1" ht="15.95" customHeight="1">
      <c r="A41" s="13" t="s">
        <v>12</v>
      </c>
      <c r="B41" s="11">
        <f t="shared" si="10"/>
        <v>237</v>
      </c>
      <c r="C41" s="39">
        <f t="shared" si="10"/>
        <v>1361</v>
      </c>
      <c r="D41" s="11">
        <v>168</v>
      </c>
      <c r="E41" s="39">
        <v>385</v>
      </c>
      <c r="F41" s="11">
        <v>39</v>
      </c>
      <c r="G41" s="39">
        <v>261</v>
      </c>
      <c r="H41" s="11">
        <v>19</v>
      </c>
      <c r="I41" s="39">
        <v>246</v>
      </c>
      <c r="J41" s="39">
        <v>5</v>
      </c>
      <c r="K41" s="39">
        <v>117</v>
      </c>
      <c r="L41" s="39">
        <v>6</v>
      </c>
      <c r="M41" s="39">
        <v>352</v>
      </c>
      <c r="N41" s="39" t="s">
        <v>22</v>
      </c>
      <c r="O41" s="39" t="s">
        <v>22</v>
      </c>
    </row>
    <row r="42" spans="1:15" s="6" customFormat="1" ht="15.95" customHeight="1">
      <c r="A42" s="13" t="s">
        <v>13</v>
      </c>
      <c r="B42" s="11">
        <f t="shared" si="10"/>
        <v>11</v>
      </c>
      <c r="C42" s="39">
        <f t="shared" si="10"/>
        <v>161</v>
      </c>
      <c r="D42" s="11">
        <v>1</v>
      </c>
      <c r="E42" s="39">
        <v>1</v>
      </c>
      <c r="F42" s="11">
        <v>4</v>
      </c>
      <c r="G42" s="39">
        <v>33</v>
      </c>
      <c r="H42" s="11">
        <v>3</v>
      </c>
      <c r="I42" s="39">
        <v>45</v>
      </c>
      <c r="J42" s="39">
        <v>2</v>
      </c>
      <c r="K42" s="39">
        <v>49</v>
      </c>
      <c r="L42" s="39">
        <v>1</v>
      </c>
      <c r="M42" s="39">
        <v>33</v>
      </c>
      <c r="N42" s="39" t="s">
        <v>22</v>
      </c>
      <c r="O42" s="39" t="s">
        <v>22</v>
      </c>
    </row>
    <row r="43" spans="1:15" s="6" customFormat="1" ht="15.95" customHeight="1">
      <c r="A43" s="28" t="s">
        <v>34</v>
      </c>
      <c r="B43" s="11">
        <f>D43+F43</f>
        <v>28</v>
      </c>
      <c r="C43" s="39">
        <f>E43+G43</f>
        <v>54</v>
      </c>
      <c r="D43" s="11">
        <v>26</v>
      </c>
      <c r="E43" s="39">
        <v>42</v>
      </c>
      <c r="F43" s="11">
        <v>2</v>
      </c>
      <c r="G43" s="39">
        <v>12</v>
      </c>
      <c r="H43" s="11" t="s">
        <v>22</v>
      </c>
      <c r="I43" s="11" t="s">
        <v>22</v>
      </c>
      <c r="J43" s="39" t="s">
        <v>22</v>
      </c>
      <c r="K43" s="39" t="s">
        <v>22</v>
      </c>
      <c r="L43" s="39" t="s">
        <v>22</v>
      </c>
      <c r="M43" s="39" t="s">
        <v>22</v>
      </c>
      <c r="N43" s="39" t="s">
        <v>22</v>
      </c>
      <c r="O43" s="39" t="s">
        <v>22</v>
      </c>
    </row>
    <row r="44" spans="1:15" s="6" customFormat="1" ht="15.95" customHeight="1">
      <c r="A44" s="28" t="s">
        <v>35</v>
      </c>
      <c r="B44" s="11">
        <f>D44+F44</f>
        <v>21</v>
      </c>
      <c r="C44" s="39">
        <f>E44+G44</f>
        <v>67</v>
      </c>
      <c r="D44" s="11">
        <v>16</v>
      </c>
      <c r="E44" s="39">
        <v>31</v>
      </c>
      <c r="F44" s="11">
        <v>5</v>
      </c>
      <c r="G44" s="39">
        <v>36</v>
      </c>
      <c r="H44" s="11" t="s">
        <v>22</v>
      </c>
      <c r="I44" s="11" t="s">
        <v>22</v>
      </c>
      <c r="J44" s="39" t="s">
        <v>22</v>
      </c>
      <c r="K44" s="39" t="s">
        <v>22</v>
      </c>
      <c r="L44" s="39" t="s">
        <v>22</v>
      </c>
      <c r="M44" s="39" t="s">
        <v>22</v>
      </c>
      <c r="N44" s="39" t="s">
        <v>22</v>
      </c>
      <c r="O44" s="39" t="s">
        <v>22</v>
      </c>
    </row>
    <row r="45" spans="1:15" s="6" customFormat="1" ht="15.95" customHeight="1">
      <c r="A45" s="28" t="s">
        <v>36</v>
      </c>
      <c r="B45" s="11">
        <f>D45+F45+H45+J45+L45</f>
        <v>91</v>
      </c>
      <c r="C45" s="39">
        <f>E45+G45+I45+K45+M45</f>
        <v>611</v>
      </c>
      <c r="D45" s="11">
        <v>64</v>
      </c>
      <c r="E45" s="39">
        <v>153</v>
      </c>
      <c r="F45" s="11">
        <v>19</v>
      </c>
      <c r="G45" s="39">
        <v>125</v>
      </c>
      <c r="H45" s="11">
        <v>5</v>
      </c>
      <c r="I45" s="39">
        <v>74</v>
      </c>
      <c r="J45" s="39">
        <v>1</v>
      </c>
      <c r="K45" s="39">
        <v>20</v>
      </c>
      <c r="L45" s="39">
        <v>2</v>
      </c>
      <c r="M45" s="39">
        <v>239</v>
      </c>
      <c r="N45" s="39" t="s">
        <v>22</v>
      </c>
      <c r="O45" s="39" t="s">
        <v>22</v>
      </c>
    </row>
    <row r="46" spans="1:15" s="6" customFormat="1" ht="15.95" customHeight="1">
      <c r="A46" s="28" t="s">
        <v>37</v>
      </c>
      <c r="B46" s="11">
        <f>D46+F46+H46+L46+N46</f>
        <v>101</v>
      </c>
      <c r="C46" s="39">
        <f>E46+G46+I46+M46</f>
        <v>310</v>
      </c>
      <c r="D46" s="11">
        <v>85</v>
      </c>
      <c r="E46" s="39">
        <v>140</v>
      </c>
      <c r="F46" s="11">
        <v>9</v>
      </c>
      <c r="G46" s="39">
        <v>61</v>
      </c>
      <c r="H46" s="11">
        <v>5</v>
      </c>
      <c r="I46" s="39">
        <v>62</v>
      </c>
      <c r="J46" s="39" t="s">
        <v>22</v>
      </c>
      <c r="K46" s="39" t="s">
        <v>22</v>
      </c>
      <c r="L46" s="39">
        <v>1</v>
      </c>
      <c r="M46" s="39">
        <v>47</v>
      </c>
      <c r="N46" s="48">
        <v>1</v>
      </c>
      <c r="O46" s="39" t="s">
        <v>22</v>
      </c>
    </row>
    <row r="47" spans="1:15" s="6" customFormat="1" ht="15.95" customHeight="1">
      <c r="A47" s="28" t="s">
        <v>28</v>
      </c>
      <c r="B47" s="11">
        <f>D47+F47+H47+J47+L47</f>
        <v>12</v>
      </c>
      <c r="C47" s="39">
        <f>E47+G47+I47+K47+M47</f>
        <v>127</v>
      </c>
      <c r="D47" s="11">
        <v>8</v>
      </c>
      <c r="E47" s="39">
        <v>14</v>
      </c>
      <c r="F47" s="11">
        <v>1</v>
      </c>
      <c r="G47" s="39">
        <v>6</v>
      </c>
      <c r="H47" s="11">
        <v>1</v>
      </c>
      <c r="I47" s="39">
        <v>12</v>
      </c>
      <c r="J47" s="39">
        <v>1</v>
      </c>
      <c r="K47" s="39">
        <v>24</v>
      </c>
      <c r="L47" s="39">
        <v>1</v>
      </c>
      <c r="M47" s="39">
        <v>71</v>
      </c>
      <c r="N47" s="39" t="s">
        <v>22</v>
      </c>
      <c r="O47" s="39" t="s">
        <v>22</v>
      </c>
    </row>
    <row r="48" spans="1:15" s="6" customFormat="1" ht="15.95" customHeight="1">
      <c r="A48" s="13" t="s">
        <v>27</v>
      </c>
      <c r="B48" s="11">
        <f>D48+F48+H48+J48+L48</f>
        <v>56</v>
      </c>
      <c r="C48" s="39">
        <f>E48+G48+I48+K48+M48</f>
        <v>562</v>
      </c>
      <c r="D48" s="11">
        <v>27</v>
      </c>
      <c r="E48" s="39">
        <v>50</v>
      </c>
      <c r="F48" s="11">
        <v>9</v>
      </c>
      <c r="G48" s="39">
        <v>67</v>
      </c>
      <c r="H48" s="11">
        <v>11</v>
      </c>
      <c r="I48" s="39">
        <v>155</v>
      </c>
      <c r="J48" s="39">
        <v>5</v>
      </c>
      <c r="K48" s="39">
        <v>111</v>
      </c>
      <c r="L48" s="39">
        <v>4</v>
      </c>
      <c r="M48" s="39">
        <v>179</v>
      </c>
      <c r="N48" s="39" t="s">
        <v>22</v>
      </c>
      <c r="O48" s="39" t="s">
        <v>22</v>
      </c>
    </row>
    <row r="49" spans="1:15">
      <c r="A49" s="28" t="s">
        <v>29</v>
      </c>
      <c r="B49" s="11">
        <f>D49+J49+L49</f>
        <v>14</v>
      </c>
      <c r="C49" s="39">
        <f>E49+K49+M49</f>
        <v>249</v>
      </c>
      <c r="D49" s="40">
        <v>11</v>
      </c>
      <c r="E49" s="41">
        <v>29</v>
      </c>
      <c r="F49" s="11" t="s">
        <v>22</v>
      </c>
      <c r="G49" s="11" t="s">
        <v>22</v>
      </c>
      <c r="H49" s="42" t="s">
        <v>21</v>
      </c>
      <c r="I49" s="43" t="s">
        <v>21</v>
      </c>
      <c r="J49" s="41">
        <v>1</v>
      </c>
      <c r="K49" s="41">
        <v>28</v>
      </c>
      <c r="L49" s="41">
        <v>2</v>
      </c>
      <c r="M49" s="41">
        <v>192</v>
      </c>
      <c r="N49" s="39" t="s">
        <v>22</v>
      </c>
      <c r="O49" s="39" t="s">
        <v>22</v>
      </c>
    </row>
    <row r="50" spans="1:15" ht="14.25" thickBot="1">
      <c r="A50" s="27" t="s">
        <v>38</v>
      </c>
      <c r="B50" s="20">
        <f>D50+F50+H50+J50</f>
        <v>53</v>
      </c>
      <c r="C50" s="44">
        <f>E50+G50+I50+K50</f>
        <v>240</v>
      </c>
      <c r="D50" s="45">
        <v>37</v>
      </c>
      <c r="E50" s="46">
        <v>81</v>
      </c>
      <c r="F50" s="45">
        <v>10</v>
      </c>
      <c r="G50" s="46">
        <v>72</v>
      </c>
      <c r="H50" s="45">
        <v>5</v>
      </c>
      <c r="I50" s="46">
        <v>66</v>
      </c>
      <c r="J50" s="44">
        <v>1</v>
      </c>
      <c r="K50" s="46">
        <v>21</v>
      </c>
      <c r="L50" s="44" t="s">
        <v>22</v>
      </c>
      <c r="M50" s="44" t="s">
        <v>22</v>
      </c>
      <c r="N50" s="44" t="s">
        <v>22</v>
      </c>
      <c r="O50" s="44" t="s">
        <v>22</v>
      </c>
    </row>
    <row r="51" spans="1:15">
      <c r="A51" s="35" t="s">
        <v>44</v>
      </c>
    </row>
  </sheetData>
  <mergeCells count="20">
    <mergeCell ref="A3:A5"/>
    <mergeCell ref="B3:I3"/>
    <mergeCell ref="B4:C4"/>
    <mergeCell ref="D4:E4"/>
    <mergeCell ref="F4:G4"/>
    <mergeCell ref="H4:I4"/>
    <mergeCell ref="A30:A32"/>
    <mergeCell ref="B31:C31"/>
    <mergeCell ref="D31:E31"/>
    <mergeCell ref="F31:G31"/>
    <mergeCell ref="H31:I31"/>
    <mergeCell ref="J31:K31"/>
    <mergeCell ref="L31:M31"/>
    <mergeCell ref="J3:M3"/>
    <mergeCell ref="I2:M2"/>
    <mergeCell ref="B30:O30"/>
    <mergeCell ref="N31:O31"/>
    <mergeCell ref="J29:O29"/>
    <mergeCell ref="L4:M4"/>
    <mergeCell ref="J4:K4"/>
  </mergeCells>
  <phoneticPr fontId="2"/>
  <pageMargins left="0.23622047244094491" right="0.23622047244094491" top="1.1417322834645669" bottom="0.74803149606299213" header="0.31496062992125984" footer="0.31496062992125984"/>
  <pageSetup paperSize="9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事業所数・従業者数・規模別 </vt:lpstr>
      <vt:lpstr>'事業所数・従業者数・規模別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(TS) 宗方友美</cp:lastModifiedBy>
  <cp:lastPrinted>2022-03-09T07:12:21Z</cp:lastPrinted>
  <dcterms:created xsi:type="dcterms:W3CDTF">2004-10-12T04:59:59Z</dcterms:created>
  <dcterms:modified xsi:type="dcterms:W3CDTF">2022-03-09T07:16:31Z</dcterms:modified>
</cp:coreProperties>
</file>